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2024\PR RAS 2024\PR RAS 12-2024\"/>
    </mc:Choice>
  </mc:AlternateContent>
  <xr:revisionPtr revIDLastSave="0" documentId="13_ncr:1_{A1E9C34F-FBCD-4C07-B8DA-BEA8D56CAE5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F295" i="9"/>
  <c r="H294" i="9"/>
  <c r="G294" i="9"/>
  <c r="E294" i="9" s="1"/>
  <c r="B294" i="9" s="1"/>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E283" i="9"/>
  <c r="B283" i="9" s="1"/>
  <c r="H282" i="9"/>
  <c r="G282" i="9"/>
  <c r="E282" i="9" s="1"/>
  <c r="B282" i="9" s="1"/>
  <c r="F282" i="9"/>
  <c r="F281" i="9"/>
  <c r="F280" i="9"/>
  <c r="F279" i="9"/>
  <c r="F278" i="9"/>
  <c r="F276" i="9"/>
  <c r="L275" i="9"/>
  <c r="F275" i="9" s="1"/>
  <c r="H275" i="9"/>
  <c r="F274" i="9"/>
  <c r="I273" i="9"/>
  <c r="H273" i="9"/>
  <c r="F273" i="9"/>
  <c r="E272" i="9"/>
  <c r="M271" i="9"/>
  <c r="L271" i="9"/>
  <c r="F271" i="9" s="1"/>
  <c r="E271" i="9"/>
  <c r="B271" i="9"/>
  <c r="M270" i="9"/>
  <c r="F270" i="9" s="1"/>
  <c r="L270" i="9"/>
  <c r="E270" i="9"/>
  <c r="B270" i="9" s="1"/>
  <c r="M269" i="9"/>
  <c r="L269" i="9"/>
  <c r="F269" i="9"/>
  <c r="E269" i="9"/>
  <c r="B269" i="9" s="1"/>
  <c r="M268" i="9"/>
  <c r="L268" i="9"/>
  <c r="F268" i="9" s="1"/>
  <c r="B268" i="9" s="1"/>
  <c r="E268" i="9"/>
  <c r="M267" i="9"/>
  <c r="L267" i="9"/>
  <c r="F267" i="9" s="1"/>
  <c r="B267" i="9" s="1"/>
  <c r="E267" i="9"/>
  <c r="M266" i="9"/>
  <c r="F266" i="9" s="1"/>
  <c r="L266" i="9"/>
  <c r="E266" i="9"/>
  <c r="M265" i="9"/>
  <c r="L265" i="9"/>
  <c r="F265" i="9"/>
  <c r="E265" i="9"/>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F259" i="9" s="1"/>
  <c r="B259" i="9" s="1"/>
  <c r="E259" i="9"/>
  <c r="M258" i="9"/>
  <c r="F258" i="9" s="1"/>
  <c r="L258" i="9"/>
  <c r="E258" i="9"/>
  <c r="M257" i="9"/>
  <c r="L257" i="9"/>
  <c r="F257" i="9"/>
  <c r="E257" i="9"/>
  <c r="M256" i="9"/>
  <c r="L256" i="9"/>
  <c r="F256" i="9" s="1"/>
  <c r="B256" i="9" s="1"/>
  <c r="E256" i="9"/>
  <c r="M255" i="9"/>
  <c r="L255" i="9"/>
  <c r="E255" i="9"/>
  <c r="M254" i="9"/>
  <c r="F254" i="9" s="1"/>
  <c r="L254" i="9"/>
  <c r="E254" i="9"/>
  <c r="B254" i="9" s="1"/>
  <c r="M253" i="9"/>
  <c r="L253" i="9"/>
  <c r="F253" i="9"/>
  <c r="E253" i="9"/>
  <c r="B253" i="9" s="1"/>
  <c r="M252" i="9"/>
  <c r="L252" i="9"/>
  <c r="F252" i="9" s="1"/>
  <c r="B252" i="9" s="1"/>
  <c r="E252" i="9"/>
  <c r="M251" i="9"/>
  <c r="L251" i="9"/>
  <c r="F251" i="9" s="1"/>
  <c r="B251" i="9" s="1"/>
  <c r="E251" i="9"/>
  <c r="M250" i="9"/>
  <c r="F250" i="9" s="1"/>
  <c r="L250" i="9"/>
  <c r="E250" i="9"/>
  <c r="M249" i="9"/>
  <c r="L249" i="9"/>
  <c r="F249" i="9"/>
  <c r="E249" i="9"/>
  <c r="M248" i="9"/>
  <c r="L248" i="9"/>
  <c r="F248" i="9" s="1"/>
  <c r="B248" i="9" s="1"/>
  <c r="E248" i="9"/>
  <c r="M247" i="9"/>
  <c r="L247" i="9"/>
  <c r="E247" i="9"/>
  <c r="M246" i="9"/>
  <c r="L246" i="9"/>
  <c r="F246" i="9" s="1"/>
  <c r="E246" i="9"/>
  <c r="B246" i="9" s="1"/>
  <c r="M245" i="9"/>
  <c r="L245" i="9"/>
  <c r="F245" i="9"/>
  <c r="E245" i="9"/>
  <c r="B245" i="9" s="1"/>
  <c r="M244" i="9"/>
  <c r="L244" i="9"/>
  <c r="F244" i="9" s="1"/>
  <c r="B244" i="9" s="1"/>
  <c r="E244" i="9"/>
  <c r="M243" i="9"/>
  <c r="L243" i="9"/>
  <c r="F243" i="9" s="1"/>
  <c r="B243" i="9" s="1"/>
  <c r="E243" i="9"/>
  <c r="M242" i="9"/>
  <c r="F242" i="9" s="1"/>
  <c r="L242" i="9"/>
  <c r="E242" i="9"/>
  <c r="M241" i="9"/>
  <c r="L241" i="9"/>
  <c r="F241" i="9"/>
  <c r="E241" i="9"/>
  <c r="M240" i="9"/>
  <c r="L240" i="9"/>
  <c r="F240" i="9" s="1"/>
  <c r="B240" i="9" s="1"/>
  <c r="E240" i="9"/>
  <c r="M239" i="9"/>
  <c r="L239" i="9"/>
  <c r="E239" i="9"/>
  <c r="M238" i="9"/>
  <c r="F238" i="9" s="1"/>
  <c r="L238" i="9"/>
  <c r="E238" i="9"/>
  <c r="B238" i="9" s="1"/>
  <c r="M237" i="9"/>
  <c r="L237" i="9"/>
  <c r="F237" i="9"/>
  <c r="E237" i="9"/>
  <c r="B237" i="9" s="1"/>
  <c r="M236" i="9"/>
  <c r="L236" i="9"/>
  <c r="F236" i="9" s="1"/>
  <c r="B236" i="9" s="1"/>
  <c r="E236" i="9"/>
  <c r="M235" i="9"/>
  <c r="L235" i="9"/>
  <c r="F235" i="9" s="1"/>
  <c r="B235" i="9" s="1"/>
  <c r="E235" i="9"/>
  <c r="M234" i="9"/>
  <c r="F234" i="9" s="1"/>
  <c r="L234" i="9"/>
  <c r="E234" i="9"/>
  <c r="M233" i="9"/>
  <c r="L233" i="9"/>
  <c r="F233" i="9"/>
  <c r="E233" i="9"/>
  <c r="M232" i="9"/>
  <c r="L232" i="9"/>
  <c r="F232" i="9" s="1"/>
  <c r="B232" i="9" s="1"/>
  <c r="E232" i="9"/>
  <c r="M231" i="9"/>
  <c r="L231" i="9"/>
  <c r="E231" i="9"/>
  <c r="M230" i="9"/>
  <c r="F230" i="9" s="1"/>
  <c r="L230" i="9"/>
  <c r="E230" i="9"/>
  <c r="B230" i="9" s="1"/>
  <c r="M229" i="9"/>
  <c r="L229" i="9"/>
  <c r="F229" i="9"/>
  <c r="E229" i="9"/>
  <c r="B229" i="9" s="1"/>
  <c r="M228" i="9"/>
  <c r="L228" i="9"/>
  <c r="F228" i="9" s="1"/>
  <c r="B228" i="9" s="1"/>
  <c r="E228" i="9"/>
  <c r="M227" i="9"/>
  <c r="L227" i="9"/>
  <c r="F227" i="9" s="1"/>
  <c r="B227" i="9" s="1"/>
  <c r="E227" i="9"/>
  <c r="M226" i="9"/>
  <c r="F226" i="9" s="1"/>
  <c r="L226" i="9"/>
  <c r="E226" i="9"/>
  <c r="M225" i="9"/>
  <c r="L225" i="9"/>
  <c r="F225" i="9"/>
  <c r="E225" i="9"/>
  <c r="M224" i="9"/>
  <c r="L224" i="9"/>
  <c r="F224" i="9" s="1"/>
  <c r="B224" i="9" s="1"/>
  <c r="E224" i="9"/>
  <c r="M223" i="9"/>
  <c r="L223" i="9"/>
  <c r="E223" i="9"/>
  <c r="M222" i="9"/>
  <c r="F222" i="9" s="1"/>
  <c r="L222" i="9"/>
  <c r="E222" i="9"/>
  <c r="B222" i="9" s="1"/>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B97" i="9" s="1"/>
  <c r="F97" i="9"/>
  <c r="H96" i="9"/>
  <c r="G96" i="9"/>
  <c r="E96" i="9" s="1"/>
  <c r="F96" i="9"/>
  <c r="H95" i="9"/>
  <c r="G95" i="9"/>
  <c r="E95" i="9" s="1"/>
  <c r="B95" i="9" s="1"/>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E74" i="9" s="1"/>
  <c r="B74" i="9" s="1"/>
  <c r="G74" i="9"/>
  <c r="F74" i="9"/>
  <c r="H73" i="9"/>
  <c r="G73" i="9"/>
  <c r="F73" i="9"/>
  <c r="H72" i="9"/>
  <c r="G72" i="9"/>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C1576" i="1" s="1"/>
  <c r="G1576" i="1" s="1"/>
  <c r="D95" i="8"/>
  <c r="D90" i="8"/>
  <c r="D85" i="8"/>
  <c r="D80" i="8"/>
  <c r="D75" i="8"/>
  <c r="D70" i="8"/>
  <c r="D65" i="8"/>
  <c r="D60" i="8"/>
  <c r="D55" i="8"/>
  <c r="D49" i="8" s="1"/>
  <c r="D50" i="8"/>
  <c r="D44" i="8"/>
  <c r="D36" i="8"/>
  <c r="D26" i="8"/>
  <c r="C1501" i="1" s="1"/>
  <c r="H1501" i="1" s="1"/>
  <c r="D24" i="8"/>
  <c r="C1499" i="1" s="1"/>
  <c r="D18" i="8"/>
  <c r="D8" i="8"/>
  <c r="D6" i="8" s="1"/>
  <c r="C1481" i="1" s="1"/>
  <c r="H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F246" i="5"/>
  <c r="E246" i="5"/>
  <c r="E245" i="5" s="1"/>
  <c r="D1222" i="1" s="1"/>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E180" i="5"/>
  <c r="F180" i="5" s="1"/>
  <c r="D180" i="5"/>
  <c r="F179" i="5"/>
  <c r="F178" i="5"/>
  <c r="D177" i="5"/>
  <c r="G308" i="9" s="1"/>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1056" i="1"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C637" i="1" s="1"/>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D644" i="4" s="1"/>
  <c r="F644" i="4" s="1"/>
  <c r="E416" i="4"/>
  <c r="D411" i="1"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D124" i="1" s="1"/>
  <c r="D128" i="4"/>
  <c r="F128" i="4" s="1"/>
  <c r="F127" i="4"/>
  <c r="F126" i="4"/>
  <c r="E125" i="4"/>
  <c r="D125" i="4"/>
  <c r="D124"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E50" i="4" s="1"/>
  <c r="D46" i="1" s="1"/>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C1531" i="1"/>
  <c r="G1531" i="1" s="1"/>
  <c r="C1530" i="1"/>
  <c r="G1530" i="1" s="1"/>
  <c r="C1529" i="1"/>
  <c r="H1528" i="1"/>
  <c r="C1528" i="1"/>
  <c r="G1528" i="1" s="1"/>
  <c r="H1527" i="1"/>
  <c r="G1527" i="1"/>
  <c r="C1527" i="1"/>
  <c r="C1526" i="1"/>
  <c r="G1525" i="1"/>
  <c r="C1525" i="1"/>
  <c r="H1525" i="1" s="1"/>
  <c r="C1524" i="1"/>
  <c r="H1523" i="1"/>
  <c r="G1523" i="1"/>
  <c r="C1523" i="1"/>
  <c r="H1522" i="1"/>
  <c r="G1522" i="1"/>
  <c r="C1522" i="1"/>
  <c r="C1521" i="1"/>
  <c r="C1520" i="1"/>
  <c r="G1520" i="1" s="1"/>
  <c r="C1519" i="1"/>
  <c r="G1519" i="1" s="1"/>
  <c r="C1516" i="1"/>
  <c r="H1515" i="1"/>
  <c r="G1515" i="1"/>
  <c r="C1515" i="1"/>
  <c r="H1514" i="1"/>
  <c r="G1514" i="1"/>
  <c r="C1514" i="1"/>
  <c r="C1513" i="1"/>
  <c r="H1512" i="1"/>
  <c r="C1512" i="1"/>
  <c r="G1512" i="1" s="1"/>
  <c r="H1511" i="1"/>
  <c r="G1511" i="1"/>
  <c r="C1511" i="1"/>
  <c r="C1510" i="1"/>
  <c r="C1509" i="1"/>
  <c r="H1509" i="1" s="1"/>
  <c r="C1508" i="1"/>
  <c r="H1507" i="1"/>
  <c r="C1507" i="1"/>
  <c r="G1507" i="1" s="1"/>
  <c r="H1506" i="1"/>
  <c r="G1506" i="1"/>
  <c r="C1506" i="1"/>
  <c r="C1505" i="1"/>
  <c r="C1504" i="1"/>
  <c r="G1504" i="1" s="1"/>
  <c r="C1503" i="1"/>
  <c r="H1503" i="1" s="1"/>
  <c r="C1502" i="1"/>
  <c r="C1500" i="1"/>
  <c r="H1498" i="1"/>
  <c r="G1498" i="1"/>
  <c r="C1498" i="1"/>
  <c r="G1497" i="1"/>
  <c r="C1497" i="1"/>
  <c r="H1497" i="1" s="1"/>
  <c r="C1496" i="1"/>
  <c r="H1495" i="1"/>
  <c r="C1495" i="1"/>
  <c r="G1495" i="1" s="1"/>
  <c r="H1494" i="1"/>
  <c r="G1494" i="1"/>
  <c r="C1494" i="1"/>
  <c r="G1493" i="1"/>
  <c r="C1493" i="1"/>
  <c r="H1493" i="1" s="1"/>
  <c r="C1492" i="1"/>
  <c r="H1491" i="1"/>
  <c r="C1491" i="1"/>
  <c r="G1491" i="1" s="1"/>
  <c r="C1490" i="1"/>
  <c r="H1490" i="1" s="1"/>
  <c r="C1489" i="1"/>
  <c r="H1489" i="1" s="1"/>
  <c r="C1488" i="1"/>
  <c r="H1487" i="1"/>
  <c r="C1487" i="1"/>
  <c r="G1487" i="1" s="1"/>
  <c r="C1486" i="1"/>
  <c r="H1486" i="1" s="1"/>
  <c r="C1485" i="1"/>
  <c r="H1485" i="1" s="1"/>
  <c r="C1484" i="1"/>
  <c r="C1483" i="1"/>
  <c r="G1483" i="1" s="1"/>
  <c r="H1482" i="1"/>
  <c r="G1482" i="1"/>
  <c r="C1482" i="1"/>
  <c r="C1480" i="1"/>
  <c r="J1479" i="1"/>
  <c r="D1479" i="1"/>
  <c r="H1479" i="1" s="1"/>
  <c r="C1479" i="1"/>
  <c r="D1478" i="1"/>
  <c r="C1478" i="1"/>
  <c r="J1477" i="1"/>
  <c r="D1477" i="1"/>
  <c r="H1477" i="1" s="1"/>
  <c r="C1477" i="1"/>
  <c r="D1476" i="1"/>
  <c r="C1476" i="1"/>
  <c r="H1475" i="1"/>
  <c r="D1475" i="1"/>
  <c r="C1475" i="1"/>
  <c r="G1475" i="1" s="1"/>
  <c r="J1474" i="1"/>
  <c r="G1474" i="1"/>
  <c r="I1474" i="1" s="1"/>
  <c r="D1474" i="1"/>
  <c r="H1474" i="1" s="1"/>
  <c r="C1474" i="1"/>
  <c r="H1473" i="1"/>
  <c r="D1473" i="1"/>
  <c r="C1473" i="1"/>
  <c r="J1472" i="1"/>
  <c r="G1472" i="1"/>
  <c r="I1472" i="1" s="1"/>
  <c r="D1472" i="1"/>
  <c r="H1472" i="1" s="1"/>
  <c r="C1472" i="1"/>
  <c r="H1471" i="1"/>
  <c r="D1471" i="1"/>
  <c r="C1471" i="1"/>
  <c r="H1470" i="1"/>
  <c r="D1470" i="1"/>
  <c r="C1470" i="1"/>
  <c r="G1470" i="1" s="1"/>
  <c r="D1469" i="1"/>
  <c r="C1469" i="1"/>
  <c r="G1469" i="1" s="1"/>
  <c r="D1468" i="1"/>
  <c r="C1468" i="1"/>
  <c r="D1467" i="1"/>
  <c r="C1467" i="1"/>
  <c r="H1467" i="1" s="1"/>
  <c r="D1466" i="1"/>
  <c r="C1466" i="1"/>
  <c r="D1465" i="1"/>
  <c r="C1465" i="1"/>
  <c r="H1465" i="1" s="1"/>
  <c r="D1464" i="1"/>
  <c r="C1464" i="1"/>
  <c r="D1463" i="1"/>
  <c r="C1463" i="1"/>
  <c r="H1463" i="1" s="1"/>
  <c r="D1462" i="1"/>
  <c r="C1462" i="1"/>
  <c r="D1461" i="1"/>
  <c r="H1461" i="1" s="1"/>
  <c r="C1461" i="1"/>
  <c r="D1460" i="1"/>
  <c r="C1460" i="1"/>
  <c r="J1459" i="1"/>
  <c r="D1459" i="1"/>
  <c r="H1459" i="1" s="1"/>
  <c r="C1459" i="1"/>
  <c r="D1458" i="1"/>
  <c r="C1458" i="1"/>
  <c r="J1457" i="1"/>
  <c r="D1457" i="1"/>
  <c r="H1457" i="1" s="1"/>
  <c r="C1457" i="1"/>
  <c r="D1456" i="1"/>
  <c r="C1456" i="1"/>
  <c r="J1455" i="1"/>
  <c r="D1455" i="1"/>
  <c r="H1455" i="1" s="1"/>
  <c r="C1455" i="1"/>
  <c r="D1454" i="1"/>
  <c r="C1454" i="1"/>
  <c r="G1454" i="1" s="1"/>
  <c r="D1453" i="1"/>
  <c r="H1452" i="1"/>
  <c r="D1452" i="1"/>
  <c r="C1452" i="1"/>
  <c r="G1451" i="1"/>
  <c r="I1451" i="1" s="1"/>
  <c r="D1451" i="1"/>
  <c r="H1451" i="1" s="1"/>
  <c r="C1451" i="1"/>
  <c r="H1450" i="1"/>
  <c r="D1450" i="1"/>
  <c r="C1450" i="1"/>
  <c r="G1449" i="1"/>
  <c r="I1449" i="1" s="1"/>
  <c r="D1449" i="1"/>
  <c r="H1449" i="1" s="1"/>
  <c r="C1449" i="1"/>
  <c r="H1448" i="1"/>
  <c r="D1448" i="1"/>
  <c r="C1448" i="1"/>
  <c r="G1447" i="1"/>
  <c r="D1447" i="1"/>
  <c r="C1447" i="1"/>
  <c r="H1446" i="1"/>
  <c r="D1446" i="1"/>
  <c r="C1446" i="1"/>
  <c r="D1445" i="1"/>
  <c r="C1445" i="1"/>
  <c r="H1444" i="1"/>
  <c r="G1444" i="1"/>
  <c r="I1444" i="1" s="1"/>
  <c r="D1444" i="1"/>
  <c r="C1444" i="1"/>
  <c r="J1444" i="1" s="1"/>
  <c r="D1443" i="1"/>
  <c r="C1443" i="1"/>
  <c r="H1442" i="1"/>
  <c r="G1442" i="1"/>
  <c r="I1442" i="1" s="1"/>
  <c r="D1442" i="1"/>
  <c r="C1442" i="1"/>
  <c r="J1442" i="1" s="1"/>
  <c r="D1441" i="1"/>
  <c r="C1441" i="1"/>
  <c r="D1440" i="1"/>
  <c r="C1440" i="1"/>
  <c r="D1439" i="1"/>
  <c r="G1439" i="1" s="1"/>
  <c r="C1439" i="1"/>
  <c r="D1438" i="1"/>
  <c r="C1438" i="1"/>
  <c r="C1437" i="1"/>
  <c r="D1434" i="1"/>
  <c r="C1434" i="1"/>
  <c r="D1433" i="1"/>
  <c r="C1433" i="1"/>
  <c r="G1432" i="1"/>
  <c r="D1432" i="1"/>
  <c r="C1432" i="1"/>
  <c r="H1432" i="1" s="1"/>
  <c r="G1431" i="1"/>
  <c r="D1431" i="1"/>
  <c r="C1431" i="1"/>
  <c r="D1430" i="1"/>
  <c r="C1430" i="1"/>
  <c r="D1429" i="1"/>
  <c r="C1429" i="1"/>
  <c r="G1428" i="1"/>
  <c r="D1428" i="1"/>
  <c r="C1428" i="1"/>
  <c r="H1428" i="1" s="1"/>
  <c r="D1427" i="1"/>
  <c r="G1427" i="1" s="1"/>
  <c r="C1427" i="1"/>
  <c r="D1426" i="1"/>
  <c r="C1426" i="1"/>
  <c r="D1425" i="1"/>
  <c r="C1425" i="1"/>
  <c r="G1424" i="1"/>
  <c r="D1424" i="1"/>
  <c r="C1424" i="1"/>
  <c r="H1424" i="1" s="1"/>
  <c r="D1423" i="1"/>
  <c r="D1422" i="1"/>
  <c r="C1422" i="1"/>
  <c r="D1421" i="1"/>
  <c r="C1421" i="1"/>
  <c r="G1420" i="1"/>
  <c r="D1420" i="1"/>
  <c r="C1420" i="1"/>
  <c r="H1420" i="1" s="1"/>
  <c r="G1419" i="1"/>
  <c r="D1419" i="1"/>
  <c r="C1419" i="1"/>
  <c r="D1418" i="1"/>
  <c r="C1418" i="1"/>
  <c r="D1417" i="1"/>
  <c r="C1417" i="1"/>
  <c r="G1416" i="1"/>
  <c r="D1416" i="1"/>
  <c r="C1416" i="1"/>
  <c r="H1416" i="1" s="1"/>
  <c r="D1415" i="1"/>
  <c r="G1415" i="1" s="1"/>
  <c r="C1415" i="1"/>
  <c r="D1414" i="1"/>
  <c r="C1414" i="1"/>
  <c r="D1413" i="1"/>
  <c r="C1413" i="1"/>
  <c r="G1412" i="1"/>
  <c r="D1412" i="1"/>
  <c r="C1412" i="1"/>
  <c r="H1412" i="1" s="1"/>
  <c r="D1411" i="1"/>
  <c r="G1411" i="1" s="1"/>
  <c r="C1411" i="1"/>
  <c r="D1410" i="1"/>
  <c r="C1410" i="1"/>
  <c r="D1409" i="1"/>
  <c r="C1409" i="1"/>
  <c r="D1407" i="1"/>
  <c r="G1407" i="1" s="1"/>
  <c r="C1407" i="1"/>
  <c r="D1406" i="1"/>
  <c r="C1406" i="1"/>
  <c r="D1405" i="1"/>
  <c r="C1405" i="1"/>
  <c r="G1404" i="1"/>
  <c r="D1404" i="1"/>
  <c r="C1404" i="1"/>
  <c r="H1404" i="1" s="1"/>
  <c r="G1403" i="1"/>
  <c r="D1403" i="1"/>
  <c r="C1403" i="1"/>
  <c r="D1402" i="1"/>
  <c r="C1402" i="1"/>
  <c r="D1401" i="1"/>
  <c r="C1401" i="1"/>
  <c r="G1400" i="1"/>
  <c r="D1400" i="1"/>
  <c r="C1400" i="1"/>
  <c r="H1400" i="1" s="1"/>
  <c r="D1399" i="1"/>
  <c r="G1399" i="1" s="1"/>
  <c r="C1399" i="1"/>
  <c r="D1398" i="1"/>
  <c r="C1398" i="1"/>
  <c r="D1397" i="1"/>
  <c r="C1397" i="1"/>
  <c r="G1396" i="1"/>
  <c r="D1396" i="1"/>
  <c r="C1396" i="1"/>
  <c r="H1396" i="1" s="1"/>
  <c r="G1395" i="1"/>
  <c r="D1395" i="1"/>
  <c r="C1395" i="1"/>
  <c r="D1394" i="1"/>
  <c r="C1394" i="1"/>
  <c r="D1393" i="1"/>
  <c r="C1393" i="1"/>
  <c r="G1392" i="1"/>
  <c r="D1392" i="1"/>
  <c r="C1392" i="1"/>
  <c r="H1392" i="1" s="1"/>
  <c r="D1391" i="1"/>
  <c r="G1391" i="1" s="1"/>
  <c r="C1391" i="1"/>
  <c r="D1390" i="1"/>
  <c r="C1390" i="1"/>
  <c r="D1389" i="1"/>
  <c r="C1389" i="1"/>
  <c r="G1388" i="1"/>
  <c r="D1388" i="1"/>
  <c r="C1388" i="1"/>
  <c r="H1388" i="1" s="1"/>
  <c r="G1387" i="1"/>
  <c r="D1387" i="1"/>
  <c r="C1387" i="1"/>
  <c r="D1386" i="1"/>
  <c r="C1386" i="1"/>
  <c r="D1385" i="1"/>
  <c r="C1385" i="1"/>
  <c r="G1384" i="1"/>
  <c r="D1384" i="1"/>
  <c r="C1384" i="1"/>
  <c r="H1384" i="1" s="1"/>
  <c r="D1382" i="1"/>
  <c r="C1382" i="1"/>
  <c r="D1381" i="1"/>
  <c r="C1381" i="1"/>
  <c r="G1380" i="1"/>
  <c r="D1380" i="1"/>
  <c r="C1380" i="1"/>
  <c r="H1380" i="1" s="1"/>
  <c r="D1379" i="1"/>
  <c r="G1379" i="1" s="1"/>
  <c r="C1379" i="1"/>
  <c r="D1378" i="1"/>
  <c r="C1378" i="1"/>
  <c r="D1377" i="1"/>
  <c r="C1377" i="1"/>
  <c r="G1376" i="1"/>
  <c r="D1376" i="1"/>
  <c r="C1376" i="1"/>
  <c r="H1376" i="1" s="1"/>
  <c r="G1375" i="1"/>
  <c r="D1375" i="1"/>
  <c r="C1375" i="1"/>
  <c r="D1374" i="1"/>
  <c r="C1374" i="1"/>
  <c r="D1373" i="1"/>
  <c r="C1373" i="1"/>
  <c r="G1372" i="1"/>
  <c r="D1372" i="1"/>
  <c r="C1372" i="1"/>
  <c r="H1372" i="1" s="1"/>
  <c r="D1371" i="1"/>
  <c r="G1371" i="1" s="1"/>
  <c r="C1371" i="1"/>
  <c r="D1370" i="1"/>
  <c r="C1370" i="1"/>
  <c r="D1369" i="1"/>
  <c r="C1369" i="1"/>
  <c r="G1368" i="1"/>
  <c r="D1368" i="1"/>
  <c r="C1368" i="1"/>
  <c r="H1368" i="1" s="1"/>
  <c r="G1367" i="1"/>
  <c r="D1367" i="1"/>
  <c r="C1367" i="1"/>
  <c r="D1366" i="1"/>
  <c r="C1366" i="1"/>
  <c r="D1365" i="1"/>
  <c r="C1365" i="1"/>
  <c r="G1364" i="1"/>
  <c r="D1364" i="1"/>
  <c r="C1364" i="1"/>
  <c r="H1364" i="1" s="1"/>
  <c r="D1363" i="1"/>
  <c r="G1363" i="1" s="1"/>
  <c r="C1363" i="1"/>
  <c r="D1362" i="1"/>
  <c r="C1362" i="1"/>
  <c r="D1361" i="1"/>
  <c r="C1361" i="1"/>
  <c r="G1360" i="1"/>
  <c r="D1360" i="1"/>
  <c r="C1360" i="1"/>
  <c r="H1360" i="1" s="1"/>
  <c r="G1359"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G1236" i="1"/>
  <c r="D1236" i="1"/>
  <c r="C1236" i="1"/>
  <c r="D1235" i="1"/>
  <c r="D1234" i="1"/>
  <c r="C1234" i="1"/>
  <c r="D1233" i="1"/>
  <c r="C1233" i="1"/>
  <c r="H1233" i="1" s="1"/>
  <c r="G1232" i="1"/>
  <c r="D1232" i="1"/>
  <c r="C1232" i="1"/>
  <c r="D1231" i="1"/>
  <c r="G1231" i="1" s="1"/>
  <c r="C1231" i="1"/>
  <c r="D1230" i="1"/>
  <c r="C1230" i="1"/>
  <c r="D1229" i="1"/>
  <c r="C1229" i="1"/>
  <c r="H1229" i="1" s="1"/>
  <c r="G1228" i="1"/>
  <c r="D1228" i="1"/>
  <c r="C1228" i="1"/>
  <c r="D1227" i="1"/>
  <c r="G1227" i="1" s="1"/>
  <c r="C1227" i="1"/>
  <c r="D1226" i="1"/>
  <c r="C1226" i="1"/>
  <c r="D1225" i="1"/>
  <c r="C1225" i="1"/>
  <c r="H1225" i="1" s="1"/>
  <c r="D1224" i="1"/>
  <c r="G1224" i="1" s="1"/>
  <c r="C1224" i="1"/>
  <c r="D1223" i="1"/>
  <c r="G1223" i="1" s="1"/>
  <c r="C1223" i="1"/>
  <c r="D1221" i="1"/>
  <c r="C1221" i="1"/>
  <c r="H1221" i="1" s="1"/>
  <c r="G1220" i="1"/>
  <c r="D1220" i="1"/>
  <c r="C1220" i="1"/>
  <c r="D1219" i="1"/>
  <c r="G1219" i="1" s="1"/>
  <c r="C1219" i="1"/>
  <c r="D1218" i="1"/>
  <c r="C1218" i="1"/>
  <c r="D1217" i="1"/>
  <c r="C1217" i="1"/>
  <c r="H1217" i="1" s="1"/>
  <c r="C1216" i="1"/>
  <c r="D1213" i="1"/>
  <c r="C1213" i="1"/>
  <c r="H1213" i="1" s="1"/>
  <c r="G1212" i="1"/>
  <c r="D1212" i="1"/>
  <c r="C1212" i="1"/>
  <c r="D1211" i="1"/>
  <c r="G1211" i="1" s="1"/>
  <c r="C1211" i="1"/>
  <c r="D1210" i="1"/>
  <c r="C1210" i="1"/>
  <c r="D1209" i="1"/>
  <c r="C1209" i="1"/>
  <c r="H1209" i="1" s="1"/>
  <c r="G1208" i="1"/>
  <c r="D1208" i="1"/>
  <c r="C1208" i="1"/>
  <c r="D1207" i="1"/>
  <c r="G1207" i="1" s="1"/>
  <c r="C1207" i="1"/>
  <c r="D1206" i="1"/>
  <c r="C1206" i="1"/>
  <c r="D1205" i="1"/>
  <c r="C1205" i="1"/>
  <c r="G1204" i="1"/>
  <c r="D1204" i="1"/>
  <c r="C1204" i="1"/>
  <c r="D1203" i="1"/>
  <c r="G1203" i="1" s="1"/>
  <c r="C1203" i="1"/>
  <c r="D1202" i="1"/>
  <c r="C1202" i="1"/>
  <c r="D1201" i="1"/>
  <c r="C1201" i="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D1183" i="1"/>
  <c r="H1183" i="1" s="1"/>
  <c r="C1183" i="1"/>
  <c r="G1183" i="1" s="1"/>
  <c r="H1182" i="1"/>
  <c r="D1182" i="1"/>
  <c r="C1182" i="1"/>
  <c r="G1182" i="1" s="1"/>
  <c r="H1181" i="1"/>
  <c r="D1181" i="1"/>
  <c r="C1181" i="1"/>
  <c r="D1180" i="1"/>
  <c r="H1180" i="1" s="1"/>
  <c r="C1180" i="1"/>
  <c r="D1179" i="1"/>
  <c r="H1179" i="1" s="1"/>
  <c r="C1179" i="1"/>
  <c r="G1179" i="1" s="1"/>
  <c r="H1178" i="1"/>
  <c r="D1178" i="1"/>
  <c r="C1178" i="1"/>
  <c r="G1178" i="1" s="1"/>
  <c r="H1177" i="1"/>
  <c r="D1177" i="1"/>
  <c r="C1177" i="1"/>
  <c r="D1176" i="1"/>
  <c r="H1176" i="1" s="1"/>
  <c r="C1176" i="1"/>
  <c r="D1175" i="1"/>
  <c r="H1175" i="1" s="1"/>
  <c r="C1175" i="1"/>
  <c r="G1175" i="1" s="1"/>
  <c r="H1174" i="1"/>
  <c r="D1174" i="1"/>
  <c r="C1174" i="1"/>
  <c r="G1174" i="1" s="1"/>
  <c r="H1173" i="1"/>
  <c r="D1173" i="1"/>
  <c r="C1173" i="1"/>
  <c r="D1172" i="1"/>
  <c r="H1172" i="1" s="1"/>
  <c r="C1172" i="1"/>
  <c r="D1171" i="1"/>
  <c r="H1171" i="1" s="1"/>
  <c r="C1171" i="1"/>
  <c r="G1171" i="1" s="1"/>
  <c r="H1170" i="1"/>
  <c r="D1170" i="1"/>
  <c r="C1170" i="1"/>
  <c r="H1169" i="1"/>
  <c r="D1169" i="1"/>
  <c r="C1169" i="1"/>
  <c r="D1168" i="1"/>
  <c r="H1168" i="1" s="1"/>
  <c r="C1168" i="1"/>
  <c r="D1167" i="1"/>
  <c r="H1166" i="1"/>
  <c r="D1166" i="1"/>
  <c r="C1166" i="1"/>
  <c r="D1165" i="1"/>
  <c r="H1165" i="1" s="1"/>
  <c r="C1165" i="1"/>
  <c r="H1164" i="1"/>
  <c r="D1164" i="1"/>
  <c r="C1164" i="1"/>
  <c r="G1164" i="1" s="1"/>
  <c r="D1163" i="1"/>
  <c r="H1163" i="1" s="1"/>
  <c r="C1163" i="1"/>
  <c r="D1162" i="1"/>
  <c r="H1162" i="1" s="1"/>
  <c r="C1162" i="1"/>
  <c r="G1162" i="1" s="1"/>
  <c r="D1161" i="1"/>
  <c r="H1161" i="1" s="1"/>
  <c r="C1161" i="1"/>
  <c r="G1161" i="1" s="1"/>
  <c r="H1160" i="1"/>
  <c r="D1160" i="1"/>
  <c r="C1160" i="1"/>
  <c r="G1160" i="1" s="1"/>
  <c r="D1159" i="1"/>
  <c r="H1159" i="1" s="1"/>
  <c r="C1159" i="1"/>
  <c r="D1158" i="1"/>
  <c r="H1158" i="1" s="1"/>
  <c r="C1158" i="1"/>
  <c r="G1158" i="1" s="1"/>
  <c r="C1157" i="1"/>
  <c r="H1156" i="1"/>
  <c r="D1156" i="1"/>
  <c r="C1156" i="1"/>
  <c r="D1155" i="1"/>
  <c r="H1155" i="1" s="1"/>
  <c r="C1155" i="1"/>
  <c r="C1154" i="1"/>
  <c r="H1151" i="1"/>
  <c r="D1151" i="1"/>
  <c r="C1151" i="1"/>
  <c r="H1150" i="1"/>
  <c r="D1150" i="1"/>
  <c r="C1150" i="1"/>
  <c r="G1150" i="1" s="1"/>
  <c r="H1149" i="1"/>
  <c r="D1149" i="1"/>
  <c r="C1149" i="1"/>
  <c r="G1149" i="1" s="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4" i="1"/>
  <c r="H1064" i="1" s="1"/>
  <c r="C1064" i="1"/>
  <c r="H1063" i="1"/>
  <c r="D1063" i="1"/>
  <c r="C1063" i="1"/>
  <c r="G1063" i="1" s="1"/>
  <c r="D1062" i="1"/>
  <c r="H1062" i="1" s="1"/>
  <c r="C1062" i="1"/>
  <c r="H1061" i="1"/>
  <c r="D1061" i="1"/>
  <c r="C1061" i="1"/>
  <c r="G1061" i="1" s="1"/>
  <c r="H1060" i="1"/>
  <c r="D1060" i="1"/>
  <c r="C1060" i="1"/>
  <c r="G1060" i="1" s="1"/>
  <c r="H1059" i="1"/>
  <c r="D1059" i="1"/>
  <c r="C1059" i="1"/>
  <c r="G1059" i="1" s="1"/>
  <c r="H1058" i="1"/>
  <c r="D1058" i="1"/>
  <c r="C1058" i="1"/>
  <c r="G1058" i="1" s="1"/>
  <c r="H1057" i="1"/>
  <c r="D1057" i="1"/>
  <c r="C1057" i="1"/>
  <c r="G1057" i="1" s="1"/>
  <c r="H1055" i="1"/>
  <c r="D1055" i="1"/>
  <c r="C1055" i="1"/>
  <c r="G1055" i="1" s="1"/>
  <c r="H1054" i="1"/>
  <c r="D1054" i="1"/>
  <c r="C1054" i="1"/>
  <c r="G1054" i="1" s="1"/>
  <c r="H1053" i="1"/>
  <c r="D1053" i="1"/>
  <c r="C1053" i="1"/>
  <c r="G1053" i="1" s="1"/>
  <c r="H1052" i="1"/>
  <c r="D1052" i="1"/>
  <c r="C1052" i="1"/>
  <c r="G1052" i="1" s="1"/>
  <c r="H1051" i="1"/>
  <c r="D1051" i="1"/>
  <c r="C1051" i="1"/>
  <c r="G1051" i="1" s="1"/>
  <c r="D1050" i="1"/>
  <c r="H1050" i="1" s="1"/>
  <c r="C1050" i="1"/>
  <c r="H1049" i="1"/>
  <c r="D1049" i="1"/>
  <c r="C1049" i="1"/>
  <c r="G1049" i="1" s="1"/>
  <c r="D1048" i="1"/>
  <c r="H1048" i="1" s="1"/>
  <c r="C1048" i="1"/>
  <c r="C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H1033" i="1" s="1"/>
  <c r="C1033" i="1"/>
  <c r="H1032" i="1"/>
  <c r="D1032" i="1"/>
  <c r="C1032" i="1"/>
  <c r="G1032" i="1" s="1"/>
  <c r="H1031" i="1"/>
  <c r="D1031" i="1"/>
  <c r="C1031" i="1"/>
  <c r="G1031" i="1" s="1"/>
  <c r="D1030" i="1"/>
  <c r="H1030" i="1" s="1"/>
  <c r="C1030" i="1"/>
  <c r="H1029" i="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D1023" i="1"/>
  <c r="C1023" i="1"/>
  <c r="G1023" i="1" s="1"/>
  <c r="D1022" i="1"/>
  <c r="C1022" i="1"/>
  <c r="G1022" i="1" s="1"/>
  <c r="D1021" i="1"/>
  <c r="C1021" i="1"/>
  <c r="G1021" i="1" s="1"/>
  <c r="H1020" i="1"/>
  <c r="D1020" i="1"/>
  <c r="C1020" i="1"/>
  <c r="G1020" i="1" s="1"/>
  <c r="H1019" i="1"/>
  <c r="D1019" i="1"/>
  <c r="C1019" i="1"/>
  <c r="G1019" i="1" s="1"/>
  <c r="D1018" i="1"/>
  <c r="C1018" i="1"/>
  <c r="G1018" i="1" s="1"/>
  <c r="D1017" i="1"/>
  <c r="C1017" i="1"/>
  <c r="G1017" i="1" s="1"/>
  <c r="H1016" i="1"/>
  <c r="D1016" i="1"/>
  <c r="C1016" i="1"/>
  <c r="G1016" i="1" s="1"/>
  <c r="H1015" i="1"/>
  <c r="D1015" i="1"/>
  <c r="C1015" i="1"/>
  <c r="G1015" i="1" s="1"/>
  <c r="D1014" i="1"/>
  <c r="C1014" i="1"/>
  <c r="C1013" i="1"/>
  <c r="H1012" i="1"/>
  <c r="D1012" i="1"/>
  <c r="C1012" i="1"/>
  <c r="G1012" i="1" s="1"/>
  <c r="D1011" i="1"/>
  <c r="H1011" i="1" s="1"/>
  <c r="C1011" i="1"/>
  <c r="G1011" i="1" s="1"/>
  <c r="D1010" i="1"/>
  <c r="C1010" i="1"/>
  <c r="D1009" i="1"/>
  <c r="C1009" i="1"/>
  <c r="G1009" i="1" s="1"/>
  <c r="D1008" i="1"/>
  <c r="H1008" i="1" s="1"/>
  <c r="C1008" i="1"/>
  <c r="D1007" i="1"/>
  <c r="H1007" i="1" s="1"/>
  <c r="C1007" i="1"/>
  <c r="D1006" i="1"/>
  <c r="C1006" i="1"/>
  <c r="D1005" i="1"/>
  <c r="C1005" i="1"/>
  <c r="H1004" i="1"/>
  <c r="D1004" i="1"/>
  <c r="C1004" i="1"/>
  <c r="D1003" i="1"/>
  <c r="H1003" i="1" s="1"/>
  <c r="C1003" i="1"/>
  <c r="D1002" i="1"/>
  <c r="C1002" i="1"/>
  <c r="D1001" i="1"/>
  <c r="C1001" i="1"/>
  <c r="D1000" i="1"/>
  <c r="H1000" i="1" s="1"/>
  <c r="C1000" i="1"/>
  <c r="G1000" i="1" s="1"/>
  <c r="D999" i="1"/>
  <c r="H999" i="1" s="1"/>
  <c r="C999" i="1"/>
  <c r="D998" i="1"/>
  <c r="C998" i="1"/>
  <c r="D997" i="1"/>
  <c r="C997" i="1"/>
  <c r="H996" i="1"/>
  <c r="D996" i="1"/>
  <c r="C996" i="1"/>
  <c r="D995" i="1"/>
  <c r="H995" i="1" s="1"/>
  <c r="C995" i="1"/>
  <c r="D994" i="1"/>
  <c r="C994" i="1"/>
  <c r="G994" i="1" s="1"/>
  <c r="D993" i="1"/>
  <c r="C993" i="1"/>
  <c r="G993" i="1" s="1"/>
  <c r="H992" i="1"/>
  <c r="D992" i="1"/>
  <c r="C992" i="1"/>
  <c r="G992" i="1" s="1"/>
  <c r="C991" i="1"/>
  <c r="D989" i="1"/>
  <c r="C989" i="1"/>
  <c r="G989" i="1" s="1"/>
  <c r="H988" i="1"/>
  <c r="D988" i="1"/>
  <c r="C988" i="1"/>
  <c r="G988" i="1" s="1"/>
  <c r="H987" i="1"/>
  <c r="D987" i="1"/>
  <c r="C987" i="1"/>
  <c r="G987" i="1" s="1"/>
  <c r="D986" i="1"/>
  <c r="C986" i="1"/>
  <c r="G986" i="1" s="1"/>
  <c r="D983" i="1"/>
  <c r="C983" i="1"/>
  <c r="G983" i="1" s="1"/>
  <c r="D982" i="1"/>
  <c r="C982" i="1"/>
  <c r="G982" i="1" s="1"/>
  <c r="H981" i="1"/>
  <c r="D981" i="1"/>
  <c r="C981" i="1"/>
  <c r="G981" i="1" s="1"/>
  <c r="H980" i="1"/>
  <c r="D980" i="1"/>
  <c r="C980" i="1"/>
  <c r="G980" i="1" s="1"/>
  <c r="D979" i="1"/>
  <c r="C979" i="1"/>
  <c r="G979" i="1" s="1"/>
  <c r="D978" i="1"/>
  <c r="C978" i="1"/>
  <c r="G978" i="1" s="1"/>
  <c r="H977" i="1"/>
  <c r="D977" i="1"/>
  <c r="C977" i="1"/>
  <c r="G977" i="1" s="1"/>
  <c r="H976" i="1"/>
  <c r="D976" i="1"/>
  <c r="C976" i="1"/>
  <c r="G976" i="1" s="1"/>
  <c r="D975" i="1"/>
  <c r="C975" i="1"/>
  <c r="G975" i="1" s="1"/>
  <c r="D974" i="1"/>
  <c r="C974" i="1"/>
  <c r="G974" i="1" s="1"/>
  <c r="H973" i="1"/>
  <c r="D973" i="1"/>
  <c r="C973" i="1"/>
  <c r="G973" i="1" s="1"/>
  <c r="H972" i="1"/>
  <c r="D972" i="1"/>
  <c r="C972" i="1"/>
  <c r="G972" i="1" s="1"/>
  <c r="D971" i="1"/>
  <c r="C971" i="1"/>
  <c r="G971" i="1" s="1"/>
  <c r="D970" i="1"/>
  <c r="C970" i="1"/>
  <c r="G970" i="1" s="1"/>
  <c r="H969" i="1"/>
  <c r="D969" i="1"/>
  <c r="C969" i="1"/>
  <c r="G969" i="1" s="1"/>
  <c r="H968" i="1"/>
  <c r="D968" i="1"/>
  <c r="C968" i="1"/>
  <c r="G968" i="1" s="1"/>
  <c r="D967" i="1"/>
  <c r="C967" i="1"/>
  <c r="G967" i="1" s="1"/>
  <c r="D966" i="1"/>
  <c r="C966" i="1"/>
  <c r="G966" i="1" s="1"/>
  <c r="H965" i="1"/>
  <c r="D965" i="1"/>
  <c r="C965" i="1"/>
  <c r="G965" i="1" s="1"/>
  <c r="H964" i="1"/>
  <c r="D964" i="1"/>
  <c r="C964" i="1"/>
  <c r="G964" i="1" s="1"/>
  <c r="D963" i="1"/>
  <c r="C963" i="1"/>
  <c r="G963" i="1" s="1"/>
  <c r="D962" i="1"/>
  <c r="C962" i="1"/>
  <c r="G962" i="1" s="1"/>
  <c r="H961" i="1"/>
  <c r="D961" i="1"/>
  <c r="C961" i="1"/>
  <c r="G961" i="1" s="1"/>
  <c r="H960" i="1"/>
  <c r="D960" i="1"/>
  <c r="C960" i="1"/>
  <c r="G960" i="1" s="1"/>
  <c r="D959" i="1"/>
  <c r="C959" i="1"/>
  <c r="G959" i="1" s="1"/>
  <c r="D958" i="1"/>
  <c r="C958" i="1"/>
  <c r="G958" i="1" s="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D643" i="1"/>
  <c r="H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1" i="1"/>
  <c r="H406" i="1"/>
  <c r="D406" i="1"/>
  <c r="G406" i="1" s="1"/>
  <c r="C406" i="1"/>
  <c r="H405" i="1"/>
  <c r="G405" i="1"/>
  <c r="D405" i="1"/>
  <c r="C405" i="1"/>
  <c r="D404" i="1"/>
  <c r="C404" i="1"/>
  <c r="D401" i="1"/>
  <c r="H401" i="1" s="1"/>
  <c r="C401" i="1"/>
  <c r="H400" i="1"/>
  <c r="G400" i="1"/>
  <c r="D400" i="1"/>
  <c r="C400" i="1"/>
  <c r="H399" i="1"/>
  <c r="G399" i="1"/>
  <c r="D399" i="1"/>
  <c r="C399" i="1"/>
  <c r="G398"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H291" i="1"/>
  <c r="D291" i="1"/>
  <c r="G291" i="1" s="1"/>
  <c r="C291" i="1"/>
  <c r="D290" i="1"/>
  <c r="H290" i="1" s="1"/>
  <c r="C290" i="1"/>
  <c r="D289" i="1"/>
  <c r="H289" i="1" s="1"/>
  <c r="C289" i="1"/>
  <c r="D288" i="1"/>
  <c r="C288" i="1"/>
  <c r="C284" i="1"/>
  <c r="H283" i="1"/>
  <c r="D283" i="1"/>
  <c r="G283" i="1" s="1"/>
  <c r="C283" i="1"/>
  <c r="H282" i="1"/>
  <c r="G282" i="1"/>
  <c r="D282" i="1"/>
  <c r="C282" i="1"/>
  <c r="H281" i="1"/>
  <c r="D281" i="1"/>
  <c r="G281" i="1" s="1"/>
  <c r="C281" i="1"/>
  <c r="H280" i="1"/>
  <c r="G280" i="1"/>
  <c r="D280" i="1"/>
  <c r="C280" i="1"/>
  <c r="H279" i="1"/>
  <c r="G279" i="1"/>
  <c r="D279" i="1"/>
  <c r="C279" i="1"/>
  <c r="D278" i="1"/>
  <c r="H278" i="1" s="1"/>
  <c r="C278" i="1"/>
  <c r="H277" i="1"/>
  <c r="D277" i="1"/>
  <c r="G277" i="1" s="1"/>
  <c r="C277" i="1"/>
  <c r="G276" i="1"/>
  <c r="D276" i="1"/>
  <c r="H276" i="1" s="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D183" i="1"/>
  <c r="H183" i="1" s="1"/>
  <c r="C183" i="1"/>
  <c r="H182" i="1"/>
  <c r="G182" i="1"/>
  <c r="D182" i="1"/>
  <c r="C182" i="1"/>
  <c r="G181" i="1"/>
  <c r="D181" i="1"/>
  <c r="H181" i="1" s="1"/>
  <c r="C181" i="1"/>
  <c r="H180" i="1"/>
  <c r="G180" i="1"/>
  <c r="D180" i="1"/>
  <c r="C180" i="1"/>
  <c r="H179" i="1"/>
  <c r="G179" i="1"/>
  <c r="D179" i="1"/>
  <c r="C179" i="1"/>
  <c r="H178" i="1"/>
  <c r="G178" i="1"/>
  <c r="D178" i="1"/>
  <c r="C178" i="1"/>
  <c r="H177" i="1"/>
  <c r="G177" i="1"/>
  <c r="D177" i="1"/>
  <c r="C177" i="1"/>
  <c r="H176" i="1"/>
  <c r="G176" i="1"/>
  <c r="D176" i="1"/>
  <c r="C176" i="1"/>
  <c r="G175" i="1"/>
  <c r="D175" i="1"/>
  <c r="H175" i="1" s="1"/>
  <c r="C175" i="1"/>
  <c r="D174" i="1"/>
  <c r="G174" i="1" s="1"/>
  <c r="C174" i="1"/>
  <c r="D173" i="1"/>
  <c r="H173" i="1" s="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H166" i="1"/>
  <c r="G166" i="1"/>
  <c r="D166" i="1"/>
  <c r="C166" i="1"/>
  <c r="D165" i="1"/>
  <c r="H165" i="1" s="1"/>
  <c r="C165" i="1"/>
  <c r="H164" i="1"/>
  <c r="G164" i="1"/>
  <c r="D164" i="1"/>
  <c r="C164" i="1"/>
  <c r="H163" i="1"/>
  <c r="D163" i="1"/>
  <c r="G163" i="1" s="1"/>
  <c r="C163" i="1"/>
  <c r="H162" i="1"/>
  <c r="D162" i="1"/>
  <c r="G162" i="1" s="1"/>
  <c r="C162" i="1"/>
  <c r="H161" i="1"/>
  <c r="D161" i="1"/>
  <c r="G161" i="1" s="1"/>
  <c r="C161" i="1"/>
  <c r="D160" i="1"/>
  <c r="G160" i="1" s="1"/>
  <c r="C160" i="1"/>
  <c r="H158" i="1"/>
  <c r="D158" i="1"/>
  <c r="G158" i="1" s="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H131" i="1" s="1"/>
  <c r="C131" i="1"/>
  <c r="C130" i="1"/>
  <c r="C129" i="1"/>
  <c r="H128" i="1"/>
  <c r="G128" i="1"/>
  <c r="D128" i="1"/>
  <c r="C128" i="1"/>
  <c r="H127" i="1"/>
  <c r="G127" i="1"/>
  <c r="D127" i="1"/>
  <c r="C127" i="1"/>
  <c r="H126" i="1"/>
  <c r="G126" i="1"/>
  <c r="D126" i="1"/>
  <c r="C126" i="1"/>
  <c r="G125" i="1"/>
  <c r="D125" i="1"/>
  <c r="H125" i="1" s="1"/>
  <c r="C125" i="1"/>
  <c r="C124" i="1"/>
  <c r="G123"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D66" i="1"/>
  <c r="H66" i="1" s="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G288" i="1"/>
  <c r="C412" i="1"/>
  <c r="C638" i="1"/>
  <c r="G404" i="1"/>
  <c r="G411" i="1"/>
  <c r="E273" i="9"/>
  <c r="B273" i="9" s="1"/>
  <c r="G1200" i="1"/>
  <c r="H1201" i="1"/>
  <c r="H1205" i="1"/>
  <c r="G1186" i="1"/>
  <c r="G1190" i="1"/>
  <c r="G1194" i="1"/>
  <c r="G1198" i="1"/>
  <c r="E295" i="9"/>
  <c r="B295" i="9" s="1"/>
  <c r="E300" i="9"/>
  <c r="B300" i="9" s="1"/>
  <c r="G1184" i="1"/>
  <c r="G1188" i="1"/>
  <c r="G1192" i="1"/>
  <c r="G1196" i="1"/>
  <c r="G1177" i="1"/>
  <c r="G1181" i="1"/>
  <c r="G1176" i="1"/>
  <c r="G1180" i="1"/>
  <c r="G1170" i="1"/>
  <c r="G1169" i="1"/>
  <c r="G1173" i="1"/>
  <c r="G1168" i="1"/>
  <c r="G1172" i="1"/>
  <c r="G1159" i="1"/>
  <c r="G1163" i="1"/>
  <c r="G1010" i="1"/>
  <c r="G1008" i="1"/>
  <c r="G1007" i="1"/>
  <c r="E237" i="5"/>
  <c r="I23" i="3" s="1"/>
  <c r="D1215" i="1"/>
  <c r="D1216" i="1"/>
  <c r="G1216" i="1" s="1"/>
  <c r="G1166" i="1"/>
  <c r="G1165" i="1"/>
  <c r="E177" i="5"/>
  <c r="H308" i="9" s="1"/>
  <c r="E308" i="9" s="1"/>
  <c r="B308" i="9" s="1"/>
  <c r="D1157" i="1"/>
  <c r="H1157" i="1" s="1"/>
  <c r="G1156" i="1"/>
  <c r="G1155" i="1"/>
  <c r="G1148" i="1"/>
  <c r="G1151" i="1"/>
  <c r="F170" i="5"/>
  <c r="G1064" i="1"/>
  <c r="G1062" i="1"/>
  <c r="G1048" i="1"/>
  <c r="G1050" i="1"/>
  <c r="G1030" i="1"/>
  <c r="G1033" i="1"/>
  <c r="G1013" i="1"/>
  <c r="G1014" i="1"/>
  <c r="F35" i="5"/>
  <c r="G1006" i="1"/>
  <c r="G1005" i="1"/>
  <c r="G1004" i="1"/>
  <c r="G1003" i="1"/>
  <c r="G1002" i="1"/>
  <c r="G1001" i="1"/>
  <c r="G999" i="1"/>
  <c r="E12" i="5"/>
  <c r="D990" i="1" s="1"/>
  <c r="G997" i="1"/>
  <c r="F19" i="5"/>
  <c r="G998" i="1"/>
  <c r="G996" i="1"/>
  <c r="G995" i="1"/>
  <c r="D991" i="1"/>
  <c r="H991" i="1" s="1"/>
  <c r="E296" i="9"/>
  <c r="B296" i="9" s="1"/>
  <c r="H1530" i="1"/>
  <c r="D43" i="8"/>
  <c r="I35" i="3" s="1"/>
  <c r="H1520" i="1"/>
  <c r="I36" i="3"/>
  <c r="G1578" i="1"/>
  <c r="H1576" i="1"/>
  <c r="H1531" i="1"/>
  <c r="H1519" i="1"/>
  <c r="G1509" i="1"/>
  <c r="H1504" i="1"/>
  <c r="G1503" i="1"/>
  <c r="G1499" i="1"/>
  <c r="H1499" i="1"/>
  <c r="G1501" i="1"/>
  <c r="G1490" i="1"/>
  <c r="G1489" i="1"/>
  <c r="G1486" i="1"/>
  <c r="H1483" i="1"/>
  <c r="I27" i="3"/>
  <c r="D1408" i="1"/>
  <c r="F115" i="6"/>
  <c r="H1454" i="1"/>
  <c r="D22" i="7"/>
  <c r="E288" i="9"/>
  <c r="B288" i="9" s="1"/>
  <c r="E293" i="9"/>
  <c r="B293" i="9" s="1"/>
  <c r="F215" i="9"/>
  <c r="B215" i="9" s="1"/>
  <c r="E286" i="9"/>
  <c r="B286" i="9" s="1"/>
  <c r="E301" i="9"/>
  <c r="B301" i="9" s="1"/>
  <c r="E72" i="9"/>
  <c r="B72" i="9" s="1"/>
  <c r="G278" i="1"/>
  <c r="E73" i="9"/>
  <c r="H275" i="1"/>
  <c r="G275" i="1"/>
  <c r="G284" i="1"/>
  <c r="H284" i="1"/>
  <c r="G292" i="1"/>
  <c r="H404" i="1"/>
  <c r="H288" i="1"/>
  <c r="E644" i="4"/>
  <c r="D638" i="1" s="1"/>
  <c r="H638" i="1" s="1"/>
  <c r="G641" i="1"/>
  <c r="B275" i="9"/>
  <c r="G413" i="1"/>
  <c r="G290" i="1"/>
  <c r="G289" i="1"/>
  <c r="H411" i="1"/>
  <c r="E643" i="4"/>
  <c r="D637" i="1" s="1"/>
  <c r="G637" i="1" s="1"/>
  <c r="F416" i="4"/>
  <c r="D412" i="1"/>
  <c r="G719" i="1"/>
  <c r="E44" i="9"/>
  <c r="B44" i="9" s="1"/>
  <c r="F220" i="9"/>
  <c r="G711" i="1"/>
  <c r="G668" i="1"/>
  <c r="G644" i="1"/>
  <c r="G643" i="1"/>
  <c r="H645" i="1"/>
  <c r="G645" i="1"/>
  <c r="G642" i="1"/>
  <c r="F652" i="4"/>
  <c r="G401" i="1"/>
  <c r="G397" i="1"/>
  <c r="E363" i="4"/>
  <c r="D358" i="1" s="1"/>
  <c r="G378" i="1"/>
  <c r="G379" i="1"/>
  <c r="G364" i="1"/>
  <c r="G365" i="1"/>
  <c r="G260" i="1"/>
  <c r="G261" i="1"/>
  <c r="E69" i="9"/>
  <c r="B69" i="9" s="1"/>
  <c r="D248" i="1"/>
  <c r="G206" i="1"/>
  <c r="G207" i="1"/>
  <c r="G191" i="1"/>
  <c r="G190" i="1"/>
  <c r="G189" i="1"/>
  <c r="G188" i="1"/>
  <c r="D184" i="1"/>
  <c r="H184" i="1" s="1"/>
  <c r="G187" i="1"/>
  <c r="G186" i="1"/>
  <c r="G183" i="1"/>
  <c r="B221" i="9"/>
  <c r="E45" i="9"/>
  <c r="B45" i="9" s="1"/>
  <c r="F219" i="9"/>
  <c r="B219" i="9" s="1"/>
  <c r="G173" i="1"/>
  <c r="H174" i="1"/>
  <c r="G165" i="1"/>
  <c r="H160" i="1"/>
  <c r="E41" i="9"/>
  <c r="F218" i="9"/>
  <c r="B218" i="9" s="1"/>
  <c r="E40" i="9"/>
  <c r="B40" i="9" s="1"/>
  <c r="H130" i="1"/>
  <c r="G130" i="1"/>
  <c r="F134" i="4"/>
  <c r="E133" i="4"/>
  <c r="D129" i="1" s="1"/>
  <c r="G124" i="1"/>
  <c r="H124" i="1"/>
  <c r="E124" i="4"/>
  <c r="D120" i="1" s="1"/>
  <c r="H120" i="1"/>
  <c r="G120" i="1"/>
  <c r="F124" i="4"/>
  <c r="D121" i="1"/>
  <c r="F125" i="4"/>
  <c r="F217" i="9"/>
  <c r="B217" i="9" s="1"/>
  <c r="G79" i="1"/>
  <c r="G81" i="1"/>
  <c r="D70" i="1"/>
  <c r="G66" i="1"/>
  <c r="F68" i="4"/>
  <c r="G64" i="1"/>
  <c r="H65" i="1"/>
  <c r="E27" i="9"/>
  <c r="B27" i="9" s="1"/>
  <c r="E287" i="9"/>
  <c r="B287" i="9" s="1"/>
  <c r="E303" i="9"/>
  <c r="B303" i="9" s="1"/>
  <c r="H1218" i="1"/>
  <c r="G1218" i="1"/>
  <c r="H1234" i="1"/>
  <c r="G1234" i="1"/>
  <c r="G1437" i="1"/>
  <c r="I1439" i="1"/>
  <c r="H911" i="1"/>
  <c r="H915" i="1"/>
  <c r="H919" i="1"/>
  <c r="H923" i="1"/>
  <c r="H927" i="1"/>
  <c r="H931" i="1"/>
  <c r="H935" i="1"/>
  <c r="H939" i="1"/>
  <c r="H943" i="1"/>
  <c r="H947" i="1"/>
  <c r="H951" i="1"/>
  <c r="H955" i="1"/>
  <c r="H959" i="1"/>
  <c r="H963" i="1"/>
  <c r="H967" i="1"/>
  <c r="H971" i="1"/>
  <c r="H975" i="1"/>
  <c r="H979" i="1"/>
  <c r="H983" i="1"/>
  <c r="H986" i="1"/>
  <c r="H994" i="1"/>
  <c r="H998" i="1"/>
  <c r="H1002" i="1"/>
  <c r="H1006" i="1"/>
  <c r="H1010" i="1"/>
  <c r="H1014" i="1"/>
  <c r="H1018" i="1"/>
  <c r="H1022" i="1"/>
  <c r="H1026" i="1"/>
  <c r="H1202" i="1"/>
  <c r="G1202" i="1"/>
  <c r="H1402" i="1"/>
  <c r="G1402" i="1"/>
  <c r="H1405" i="1"/>
  <c r="G1405" i="1"/>
  <c r="H910" i="1"/>
  <c r="H914" i="1"/>
  <c r="H918" i="1"/>
  <c r="H922" i="1"/>
  <c r="H926" i="1"/>
  <c r="H930" i="1"/>
  <c r="H934" i="1"/>
  <c r="H938" i="1"/>
  <c r="H942" i="1"/>
  <c r="H946" i="1"/>
  <c r="H950" i="1"/>
  <c r="H954" i="1"/>
  <c r="H958" i="1"/>
  <c r="H962" i="1"/>
  <c r="H966" i="1"/>
  <c r="H970" i="1"/>
  <c r="H974" i="1"/>
  <c r="H978" i="1"/>
  <c r="H982" i="1"/>
  <c r="H989" i="1"/>
  <c r="H993" i="1"/>
  <c r="H997" i="1"/>
  <c r="H1001" i="1"/>
  <c r="H1005" i="1"/>
  <c r="H1009" i="1"/>
  <c r="H1013" i="1"/>
  <c r="H1017" i="1"/>
  <c r="H1021" i="1"/>
  <c r="H1025" i="1"/>
  <c r="H1206" i="1"/>
  <c r="G1206" i="1"/>
  <c r="H1226" i="1"/>
  <c r="G1226" i="1"/>
  <c r="H1394" i="1"/>
  <c r="G1394" i="1"/>
  <c r="H1397" i="1"/>
  <c r="G1397" i="1"/>
  <c r="H1430" i="1"/>
  <c r="G1430" i="1"/>
  <c r="H1433" i="1"/>
  <c r="G1433" i="1"/>
  <c r="H1210" i="1"/>
  <c r="G1210" i="1"/>
  <c r="H1230" i="1"/>
  <c r="G1230" i="1"/>
  <c r="H1386" i="1"/>
  <c r="G1386" i="1"/>
  <c r="H1389" i="1"/>
  <c r="G1389" i="1"/>
  <c r="H1425" i="1"/>
  <c r="G1425" i="1"/>
  <c r="H1441" i="1"/>
  <c r="G1441" i="1"/>
  <c r="I1441" i="1" s="1"/>
  <c r="J1441" i="1"/>
  <c r="H1445" i="1"/>
  <c r="G1445" i="1"/>
  <c r="J1445" i="1"/>
  <c r="G1456" i="1"/>
  <c r="I1456" i="1" s="1"/>
  <c r="J1456" i="1"/>
  <c r="H1456" i="1"/>
  <c r="G1476" i="1"/>
  <c r="I1476" i="1" s="1"/>
  <c r="J1476" i="1"/>
  <c r="H1476" i="1"/>
  <c r="H1488" i="1"/>
  <c r="G1488" i="1"/>
  <c r="H1492" i="1"/>
  <c r="G1492" i="1"/>
  <c r="H1496" i="1"/>
  <c r="G1496" i="1"/>
  <c r="G1500" i="1"/>
  <c r="H1500" i="1"/>
  <c r="G1508" i="1"/>
  <c r="H1508" i="1"/>
  <c r="G1516" i="1"/>
  <c r="H1516"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62" i="1"/>
  <c r="G1362" i="1"/>
  <c r="H1365" i="1"/>
  <c r="G1365" i="1"/>
  <c r="H1370" i="1"/>
  <c r="G1370" i="1"/>
  <c r="H1373" i="1"/>
  <c r="G1373" i="1"/>
  <c r="H1378" i="1"/>
  <c r="G1378" i="1"/>
  <c r="H1381" i="1"/>
  <c r="G1381" i="1"/>
  <c r="H1409" i="1"/>
  <c r="G1409" i="1"/>
  <c r="H1414" i="1"/>
  <c r="G1414" i="1"/>
  <c r="H1417" i="1"/>
  <c r="G1417" i="1"/>
  <c r="H1422" i="1"/>
  <c r="G1422" i="1"/>
  <c r="H1438" i="1"/>
  <c r="G1438" i="1"/>
  <c r="G1458" i="1"/>
  <c r="I1458" i="1" s="1"/>
  <c r="J1458" i="1"/>
  <c r="H1458" i="1"/>
  <c r="G1478" i="1"/>
  <c r="I1478" i="1" s="1"/>
  <c r="J1478" i="1"/>
  <c r="H1478" i="1"/>
  <c r="H1484" i="1"/>
  <c r="G1484" i="1"/>
  <c r="E5" i="7"/>
  <c r="D1437" i="1"/>
  <c r="H1437" i="1" s="1"/>
  <c r="H1204" i="1"/>
  <c r="H1208" i="1"/>
  <c r="H1212" i="1"/>
  <c r="H1220" i="1"/>
  <c r="H1224" i="1"/>
  <c r="H1228" i="1"/>
  <c r="H1232" i="1"/>
  <c r="H1236" i="1"/>
  <c r="H1385" i="1"/>
  <c r="G1385" i="1"/>
  <c r="H1390" i="1"/>
  <c r="G1390" i="1"/>
  <c r="H1393" i="1"/>
  <c r="G1393" i="1"/>
  <c r="H1398" i="1"/>
  <c r="G1398" i="1"/>
  <c r="H1401" i="1"/>
  <c r="G1401" i="1"/>
  <c r="H1406" i="1"/>
  <c r="G1406" i="1"/>
  <c r="H1426" i="1"/>
  <c r="G1426" i="1"/>
  <c r="H1429" i="1"/>
  <c r="G1429" i="1"/>
  <c r="H1434" i="1"/>
  <c r="G1434" i="1"/>
  <c r="J1440" i="1"/>
  <c r="H1440" i="1"/>
  <c r="G1440" i="1"/>
  <c r="I1440" i="1" s="1"/>
  <c r="H1443" i="1"/>
  <c r="G1443" i="1"/>
  <c r="J1443" i="1"/>
  <c r="H1447" i="1"/>
  <c r="I1447" i="1" s="1"/>
  <c r="J1447" i="1"/>
  <c r="G1460" i="1"/>
  <c r="J1460" i="1"/>
  <c r="H1460" i="1"/>
  <c r="H1480" i="1"/>
  <c r="G1480" i="1"/>
  <c r="G1201" i="1"/>
  <c r="H1203" i="1"/>
  <c r="G1205" i="1"/>
  <c r="H1207" i="1"/>
  <c r="G1209" i="1"/>
  <c r="H1211" i="1"/>
  <c r="G1213" i="1"/>
  <c r="G1217" i="1"/>
  <c r="H1219" i="1"/>
  <c r="G1221" i="1"/>
  <c r="H1223" i="1"/>
  <c r="G1225" i="1"/>
  <c r="H1227" i="1"/>
  <c r="G1229" i="1"/>
  <c r="H1231" i="1"/>
  <c r="G1233"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1" i="1"/>
  <c r="G1361" i="1"/>
  <c r="H1366" i="1"/>
  <c r="G1366" i="1"/>
  <c r="H1369" i="1"/>
  <c r="G1369" i="1"/>
  <c r="H1374" i="1"/>
  <c r="G1374" i="1"/>
  <c r="H1377" i="1"/>
  <c r="G1377" i="1"/>
  <c r="H1382" i="1"/>
  <c r="G1382" i="1"/>
  <c r="H1410" i="1"/>
  <c r="G1410" i="1"/>
  <c r="H1413" i="1"/>
  <c r="G1413" i="1"/>
  <c r="H1418" i="1"/>
  <c r="G1418" i="1"/>
  <c r="H1421" i="1"/>
  <c r="G1421" i="1"/>
  <c r="H1462" i="1"/>
  <c r="J1462" i="1"/>
  <c r="G1462" i="1"/>
  <c r="H1464" i="1"/>
  <c r="J1464" i="1"/>
  <c r="G1464" i="1"/>
  <c r="I1464" i="1" s="1"/>
  <c r="H1466" i="1"/>
  <c r="J1466" i="1"/>
  <c r="G1466" i="1"/>
  <c r="I1466" i="1" s="1"/>
  <c r="H1468" i="1"/>
  <c r="J1468" i="1"/>
  <c r="G1468" i="1"/>
  <c r="H1521" i="1"/>
  <c r="G1521" i="1"/>
  <c r="H1529" i="1"/>
  <c r="G1529" i="1"/>
  <c r="H1537" i="1"/>
  <c r="G1537" i="1"/>
  <c r="H1545" i="1"/>
  <c r="G1545" i="1"/>
  <c r="H1553" i="1"/>
  <c r="G1553" i="1"/>
  <c r="H1561" i="1"/>
  <c r="G1561" i="1"/>
  <c r="J1449" i="1"/>
  <c r="J1451" i="1"/>
  <c r="H1469" i="1"/>
  <c r="G1471" i="1"/>
  <c r="I1471" i="1" s="1"/>
  <c r="J1471" i="1"/>
  <c r="G1473" i="1"/>
  <c r="I1473" i="1" s="1"/>
  <c r="J1473" i="1"/>
  <c r="H1505" i="1"/>
  <c r="G1505" i="1"/>
  <c r="H1513" i="1"/>
  <c r="G1513" i="1"/>
  <c r="F153" i="4"/>
  <c r="D152" i="4"/>
  <c r="H1359" i="1"/>
  <c r="H1363" i="1"/>
  <c r="H1367" i="1"/>
  <c r="H1371" i="1"/>
  <c r="H1375" i="1"/>
  <c r="H1379" i="1"/>
  <c r="H1387" i="1"/>
  <c r="H1391" i="1"/>
  <c r="H1395" i="1"/>
  <c r="H1399" i="1"/>
  <c r="H1403" i="1"/>
  <c r="H1407" i="1"/>
  <c r="H1411" i="1"/>
  <c r="H1415" i="1"/>
  <c r="H1419" i="1"/>
  <c r="H1427" i="1"/>
  <c r="H1431" i="1"/>
  <c r="H1439" i="1"/>
  <c r="J1439" i="1"/>
  <c r="G1446" i="1"/>
  <c r="I1446" i="1" s="1"/>
  <c r="J1446" i="1"/>
  <c r="G1448" i="1"/>
  <c r="I1448" i="1" s="1"/>
  <c r="J1448" i="1"/>
  <c r="G1450" i="1"/>
  <c r="I1450" i="1" s="1"/>
  <c r="J1450" i="1"/>
  <c r="G1452" i="1"/>
  <c r="I1452" i="1" s="1"/>
  <c r="J1452" i="1"/>
  <c r="G1455" i="1"/>
  <c r="I1455" i="1" s="1"/>
  <c r="G1457" i="1"/>
  <c r="I1457" i="1" s="1"/>
  <c r="G1459" i="1"/>
  <c r="I1459" i="1" s="1"/>
  <c r="G1461" i="1"/>
  <c r="G1477" i="1"/>
  <c r="I1477" i="1" s="1"/>
  <c r="G1479" i="1"/>
  <c r="I1479" i="1" s="1"/>
  <c r="G1481" i="1"/>
  <c r="G1485" i="1"/>
  <c r="H1526" i="1"/>
  <c r="G1526" i="1"/>
  <c r="H1534" i="1"/>
  <c r="G1534" i="1"/>
  <c r="H1542" i="1"/>
  <c r="G1542" i="1"/>
  <c r="H1550" i="1"/>
  <c r="G1550" i="1"/>
  <c r="H1558" i="1"/>
  <c r="G1558" i="1"/>
  <c r="H1566" i="1"/>
  <c r="G1566" i="1"/>
  <c r="D82" i="4"/>
  <c r="F91" i="4"/>
  <c r="G1463" i="1"/>
  <c r="I1463" i="1" s="1"/>
  <c r="J1463" i="1"/>
  <c r="G1465" i="1"/>
  <c r="I1465" i="1" s="1"/>
  <c r="J1465" i="1"/>
  <c r="G1467" i="1"/>
  <c r="I1467" i="1" s="1"/>
  <c r="J1467" i="1"/>
  <c r="H1502" i="1"/>
  <c r="G1502" i="1"/>
  <c r="H1510" i="1"/>
  <c r="G1510" i="1"/>
  <c r="G1524" i="1"/>
  <c r="H1524" i="1"/>
  <c r="G1532" i="1"/>
  <c r="H1532" i="1"/>
  <c r="G1540" i="1"/>
  <c r="H1540" i="1"/>
  <c r="G1548" i="1"/>
  <c r="H1548" i="1"/>
  <c r="G1556" i="1"/>
  <c r="H1556" i="1"/>
  <c r="G1564" i="1"/>
  <c r="H1564" i="1"/>
  <c r="D50" i="4"/>
  <c r="F65" i="4"/>
  <c r="F197" i="4"/>
  <c r="D196" i="4"/>
  <c r="F529" i="4"/>
  <c r="F8" i="4"/>
  <c r="D7" i="4"/>
  <c r="E152" i="4"/>
  <c r="F164" i="4"/>
  <c r="D163" i="4"/>
  <c r="D593" i="4"/>
  <c r="F135" i="5"/>
  <c r="D134" i="5"/>
  <c r="G291" i="9"/>
  <c r="E291" i="9" s="1"/>
  <c r="B291" i="9" s="1"/>
  <c r="D146" i="5"/>
  <c r="F149" i="5"/>
  <c r="I24" i="3"/>
  <c r="G1569" i="1"/>
  <c r="H1572" i="1"/>
  <c r="G1574" i="1"/>
  <c r="G1577" i="1"/>
  <c r="H1580" i="1"/>
  <c r="F112" i="4"/>
  <c r="D106" i="4"/>
  <c r="F140" i="4"/>
  <c r="D139" i="4"/>
  <c r="E163" i="4"/>
  <c r="D159" i="1" s="1"/>
  <c r="D215" i="4"/>
  <c r="F264" i="4"/>
  <c r="E263" i="4"/>
  <c r="D259" i="1" s="1"/>
  <c r="F300" i="4"/>
  <c r="D299" i="4"/>
  <c r="F352" i="4"/>
  <c r="D351" i="4"/>
  <c r="E528" i="4"/>
  <c r="F581" i="4"/>
  <c r="D580" i="4"/>
  <c r="F13" i="5"/>
  <c r="D12" i="5"/>
  <c r="G311" i="9"/>
  <c r="E311" i="9" s="1"/>
  <c r="B311" i="9" s="1"/>
  <c r="F206" i="5"/>
  <c r="E89" i="6"/>
  <c r="D1383" i="1" s="1"/>
  <c r="F159" i="4"/>
  <c r="F169" i="4"/>
  <c r="D224" i="4"/>
  <c r="F231" i="4"/>
  <c r="E298" i="4"/>
  <c r="E350" i="4"/>
  <c r="E515" i="4"/>
  <c r="D509" i="1" s="1"/>
  <c r="E580" i="4"/>
  <c r="D574" i="1" s="1"/>
  <c r="G143" i="9"/>
  <c r="E143" i="9" s="1"/>
  <c r="B143" i="9" s="1"/>
  <c r="F603" i="4"/>
  <c r="F70" i="5"/>
  <c r="E69" i="5"/>
  <c r="F69" i="5" s="1"/>
  <c r="F79" i="5"/>
  <c r="D78" i="5"/>
  <c r="D245" i="5"/>
  <c r="F130" i="6"/>
  <c r="D129" i="6"/>
  <c r="B25" i="9"/>
  <c r="B33" i="9"/>
  <c r="B41" i="9"/>
  <c r="B49" i="9"/>
  <c r="B57" i="9"/>
  <c r="B65" i="9"/>
  <c r="B73" i="9"/>
  <c r="B81" i="9"/>
  <c r="B89" i="9"/>
  <c r="B96" i="9"/>
  <c r="D344" i="4"/>
  <c r="D396" i="4"/>
  <c r="D421" i="4"/>
  <c r="D515" i="4"/>
  <c r="D567" i="4"/>
  <c r="D625" i="4"/>
  <c r="D87" i="5"/>
  <c r="D176" i="5"/>
  <c r="D190" i="5"/>
  <c r="D238" i="5"/>
  <c r="D258" i="5"/>
  <c r="D5" i="6"/>
  <c r="D89" i="6"/>
  <c r="D311" i="4"/>
  <c r="D363" i="4"/>
  <c r="F417" i="4"/>
  <c r="D472" i="4"/>
  <c r="D484" i="4"/>
  <c r="E87" i="5"/>
  <c r="D1065" i="1" s="1"/>
  <c r="F88" i="5"/>
  <c r="D114" i="6"/>
  <c r="D42" i="8"/>
  <c r="B29" i="9"/>
  <c r="B37" i="9"/>
  <c r="B53" i="9"/>
  <c r="B61" i="9"/>
  <c r="B77" i="9"/>
  <c r="B8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1" i="9"/>
  <c r="E191" i="9" s="1"/>
  <c r="B191" i="9" s="1"/>
  <c r="G166" i="9"/>
  <c r="E166" i="9" s="1"/>
  <c r="B166" i="9" s="1"/>
  <c r="H165" i="9"/>
  <c r="G192" i="9"/>
  <c r="E192" i="9" s="1"/>
  <c r="G165" i="9"/>
  <c r="E165" i="9" s="1"/>
  <c r="B165" i="9" s="1"/>
  <c r="G164" i="9"/>
  <c r="E164" i="9" s="1"/>
  <c r="B164" i="9" s="1"/>
  <c r="G163" i="9"/>
  <c r="E163" i="9" s="1"/>
  <c r="B163" i="9" s="1"/>
  <c r="G162" i="9"/>
  <c r="E162" i="9" s="1"/>
  <c r="B162" i="9" s="1"/>
  <c r="G161" i="9"/>
  <c r="E161" i="9" s="1"/>
  <c r="B161" i="9" s="1"/>
  <c r="I10" i="9"/>
  <c r="B101" i="9"/>
  <c r="B149" i="9"/>
  <c r="B157" i="9"/>
  <c r="G281" i="9"/>
  <c r="E281" i="9" s="1"/>
  <c r="B281" i="9" s="1"/>
  <c r="E100" i="9"/>
  <c r="B100" i="9" s="1"/>
  <c r="B109" i="9"/>
  <c r="B117" i="9"/>
  <c r="B125" i="9"/>
  <c r="B133" i="9"/>
  <c r="B214" i="9"/>
  <c r="G279" i="9"/>
  <c r="E279" i="9" s="1"/>
  <c r="B279" i="9" s="1"/>
  <c r="E92" i="9"/>
  <c r="B92" i="9" s="1"/>
  <c r="B98" i="9"/>
  <c r="B102" i="9"/>
  <c r="B145" i="9"/>
  <c r="B153" i="9"/>
  <c r="F277" i="9"/>
  <c r="E306" i="9"/>
  <c r="B306" i="9" s="1"/>
  <c r="B216" i="9"/>
  <c r="B220" i="9"/>
  <c r="F223" i="9"/>
  <c r="B223" i="9" s="1"/>
  <c r="F231" i="9"/>
  <c r="B231" i="9" s="1"/>
  <c r="F239" i="9"/>
  <c r="B239" i="9" s="1"/>
  <c r="F247" i="9"/>
  <c r="B247" i="9" s="1"/>
  <c r="F255" i="9"/>
  <c r="B255" i="9" s="1"/>
  <c r="F263" i="9"/>
  <c r="B263" i="9" s="1"/>
  <c r="E302" i="9"/>
  <c r="B302" i="9" s="1"/>
  <c r="B225" i="9"/>
  <c r="B226" i="9"/>
  <c r="B233" i="9"/>
  <c r="B234" i="9"/>
  <c r="B241" i="9"/>
  <c r="B242" i="9"/>
  <c r="B249" i="9"/>
  <c r="B250" i="9"/>
  <c r="B257" i="9"/>
  <c r="B258" i="9"/>
  <c r="B265" i="9"/>
  <c r="B266" i="9"/>
  <c r="E298" i="9"/>
  <c r="B298" i="9" s="1"/>
  <c r="B304" i="9"/>
  <c r="E176" i="5" l="1"/>
  <c r="D1214" i="1"/>
  <c r="H1216" i="1"/>
  <c r="D1154" i="1"/>
  <c r="H1154" i="1" s="1"/>
  <c r="F177" i="5"/>
  <c r="G1157" i="1"/>
  <c r="H19" i="9"/>
  <c r="E19" i="9" s="1"/>
  <c r="B19" i="9" s="1"/>
  <c r="G1154" i="1"/>
  <c r="E7" i="5"/>
  <c r="G991" i="1"/>
  <c r="C1518" i="1"/>
  <c r="G313" i="9"/>
  <c r="E313" i="9" s="1"/>
  <c r="B313" i="9" s="1"/>
  <c r="H30" i="3"/>
  <c r="C1453" i="1"/>
  <c r="D5" i="7"/>
  <c r="G638" i="1"/>
  <c r="F643" i="4"/>
  <c r="H637" i="1"/>
  <c r="G412" i="1"/>
  <c r="H412" i="1"/>
  <c r="F213" i="9"/>
  <c r="B213" i="9" s="1"/>
  <c r="F263" i="4"/>
  <c r="H248" i="1"/>
  <c r="G248" i="1"/>
  <c r="G184" i="1"/>
  <c r="F133" i="4"/>
  <c r="E6" i="4"/>
  <c r="D2" i="1" s="1"/>
  <c r="H129" i="1"/>
  <c r="G129" i="1"/>
  <c r="H121" i="1"/>
  <c r="G121" i="1"/>
  <c r="H70" i="1"/>
  <c r="G70" i="1"/>
  <c r="I29" i="3"/>
  <c r="D1436" i="1"/>
  <c r="F114" i="6"/>
  <c r="H27" i="3"/>
  <c r="C1408" i="1"/>
  <c r="F363" i="4"/>
  <c r="C358" i="1"/>
  <c r="F258" i="5"/>
  <c r="C1235" i="1"/>
  <c r="F87" i="5"/>
  <c r="C1065" i="1"/>
  <c r="D420" i="4"/>
  <c r="F421" i="4"/>
  <c r="C415" i="1"/>
  <c r="F78" i="5"/>
  <c r="C1056" i="1"/>
  <c r="E408" i="4"/>
  <c r="D403" i="1" s="1"/>
  <c r="D345" i="1"/>
  <c r="F299" i="4"/>
  <c r="D298" i="4"/>
  <c r="C294" i="1"/>
  <c r="F215" i="4"/>
  <c r="C211" i="1"/>
  <c r="F106" i="4"/>
  <c r="C102" i="1"/>
  <c r="G316" i="9"/>
  <c r="E316" i="9" s="1"/>
  <c r="F146" i="5"/>
  <c r="C1124" i="1"/>
  <c r="D68" i="5"/>
  <c r="F593" i="4"/>
  <c r="C587" i="1"/>
  <c r="D6" i="4"/>
  <c r="F7" i="4"/>
  <c r="C3" i="1"/>
  <c r="F50" i="4"/>
  <c r="C46" i="1"/>
  <c r="D141" i="6"/>
  <c r="F5" i="6"/>
  <c r="H24" i="3"/>
  <c r="C1299" i="1"/>
  <c r="F515" i="4"/>
  <c r="C509" i="1"/>
  <c r="F245" i="5"/>
  <c r="C1222" i="1"/>
  <c r="F580" i="4"/>
  <c r="C574" i="1"/>
  <c r="E151" i="4"/>
  <c r="D148" i="1"/>
  <c r="B192" i="9"/>
  <c r="F484" i="4"/>
  <c r="C478" i="1"/>
  <c r="F311" i="4"/>
  <c r="C306" i="1"/>
  <c r="D237" i="5"/>
  <c r="F238" i="5"/>
  <c r="C1215" i="1"/>
  <c r="F625" i="4"/>
  <c r="C619" i="1"/>
  <c r="F396" i="4"/>
  <c r="C391" i="1"/>
  <c r="F129" i="6"/>
  <c r="C1423" i="1"/>
  <c r="E407" i="4"/>
  <c r="D402" i="1" s="1"/>
  <c r="D293" i="1"/>
  <c r="F12" i="5"/>
  <c r="D7" i="5"/>
  <c r="C990" i="1"/>
  <c r="E636" i="4"/>
  <c r="D630" i="1" s="1"/>
  <c r="D522" i="1"/>
  <c r="F163" i="4"/>
  <c r="C159" i="1"/>
  <c r="F196" i="4"/>
  <c r="C192" i="1"/>
  <c r="F82" i="4"/>
  <c r="C78" i="1"/>
  <c r="I1468" i="1"/>
  <c r="I1460" i="1"/>
  <c r="I1443" i="1"/>
  <c r="D175" i="5"/>
  <c r="H22" i="3"/>
  <c r="F176" i="5"/>
  <c r="C1153" i="1"/>
  <c r="F224" i="4"/>
  <c r="C220" i="1"/>
  <c r="E420" i="4"/>
  <c r="H21" i="9"/>
  <c r="G21" i="9"/>
  <c r="E21" i="9" s="1"/>
  <c r="F152" i="4"/>
  <c r="D151" i="4"/>
  <c r="C148" i="1"/>
  <c r="K1451" i="9"/>
  <c r="G314" i="9"/>
  <c r="E314" i="9" s="1"/>
  <c r="B314" i="9" s="1"/>
  <c r="C1517" i="1"/>
  <c r="I34" i="3"/>
  <c r="I22" i="3"/>
  <c r="E175" i="5"/>
  <c r="D1152" i="1" s="1"/>
  <c r="D1153" i="1"/>
  <c r="F472" i="4"/>
  <c r="C466" i="1"/>
  <c r="C1383" i="1"/>
  <c r="F89" i="6"/>
  <c r="G310" i="9"/>
  <c r="E310" i="9" s="1"/>
  <c r="B310" i="9" s="1"/>
  <c r="F190" i="5"/>
  <c r="C1167" i="1"/>
  <c r="F567" i="4"/>
  <c r="C561" i="1"/>
  <c r="F344" i="4"/>
  <c r="C339" i="1"/>
  <c r="E68" i="5"/>
  <c r="D1047" i="1"/>
  <c r="F351" i="4"/>
  <c r="D350" i="4"/>
  <c r="C346" i="1"/>
  <c r="G259" i="1"/>
  <c r="H259" i="1"/>
  <c r="F139" i="4"/>
  <c r="C135" i="1"/>
  <c r="E141" i="6"/>
  <c r="F134" i="5"/>
  <c r="C1112" i="1"/>
  <c r="D528" i="4"/>
  <c r="I1462" i="1"/>
  <c r="D985" i="1" l="1"/>
  <c r="I20" i="3"/>
  <c r="G1518" i="1"/>
  <c r="H1518" i="1"/>
  <c r="H29" i="3"/>
  <c r="C1436" i="1"/>
  <c r="G1453" i="1"/>
  <c r="H1453" i="1"/>
  <c r="E412" i="4"/>
  <c r="D407" i="1" s="1"/>
  <c r="I16" i="3"/>
  <c r="G478" i="1"/>
  <c r="H478" i="1"/>
  <c r="I28" i="3"/>
  <c r="D1435" i="1"/>
  <c r="H1047" i="1"/>
  <c r="G1047" i="1"/>
  <c r="G561" i="1"/>
  <c r="H561" i="1"/>
  <c r="G148" i="1"/>
  <c r="H148" i="1"/>
  <c r="G1153" i="1"/>
  <c r="H1153" i="1"/>
  <c r="F7" i="5"/>
  <c r="D6" i="5"/>
  <c r="H20" i="3"/>
  <c r="C985" i="1"/>
  <c r="H1423" i="1"/>
  <c r="G1423" i="1"/>
  <c r="G619" i="1"/>
  <c r="H619" i="1"/>
  <c r="F237" i="5"/>
  <c r="H23" i="3"/>
  <c r="C1214" i="1"/>
  <c r="G574" i="1"/>
  <c r="H574" i="1"/>
  <c r="G509" i="1"/>
  <c r="H509" i="1"/>
  <c r="G587" i="1"/>
  <c r="H587" i="1"/>
  <c r="G211" i="1"/>
  <c r="H211" i="1"/>
  <c r="G1065" i="1"/>
  <c r="H1065" i="1"/>
  <c r="G358" i="1"/>
  <c r="H358" i="1"/>
  <c r="E312" i="9"/>
  <c r="G466" i="1"/>
  <c r="H466" i="1"/>
  <c r="F175" i="5"/>
  <c r="C1152" i="1"/>
  <c r="G990" i="1"/>
  <c r="H990" i="1"/>
  <c r="G46" i="1"/>
  <c r="H46" i="1"/>
  <c r="D407" i="4"/>
  <c r="F298" i="4"/>
  <c r="C293" i="1"/>
  <c r="G1056" i="1"/>
  <c r="H1056" i="1"/>
  <c r="D636" i="4"/>
  <c r="F528" i="4"/>
  <c r="C522" i="1"/>
  <c r="G135" i="1"/>
  <c r="H135" i="1"/>
  <c r="G346" i="1"/>
  <c r="H346" i="1"/>
  <c r="I21" i="3"/>
  <c r="D1046" i="1"/>
  <c r="E6" i="5"/>
  <c r="H1517" i="1"/>
  <c r="G1517" i="1"/>
  <c r="H11" i="3"/>
  <c r="F151" i="4"/>
  <c r="D289" i="4"/>
  <c r="H17" i="3"/>
  <c r="C147" i="1"/>
  <c r="E635" i="4"/>
  <c r="D629" i="1" s="1"/>
  <c r="D414" i="1"/>
  <c r="G192" i="1"/>
  <c r="H192" i="1"/>
  <c r="G306" i="1"/>
  <c r="H306" i="1"/>
  <c r="F141" i="6"/>
  <c r="H28" i="3"/>
  <c r="C1435" i="1"/>
  <c r="H9" i="3" s="1"/>
  <c r="G3" i="1"/>
  <c r="H3" i="1"/>
  <c r="B316" i="9"/>
  <c r="E315" i="9"/>
  <c r="I10" i="3" s="1"/>
  <c r="G415" i="1"/>
  <c r="H415" i="1"/>
  <c r="G1436" i="1"/>
  <c r="H1436" i="1"/>
  <c r="E639" i="4"/>
  <c r="B21" i="9"/>
  <c r="G78" i="1"/>
  <c r="H78" i="1"/>
  <c r="G159" i="1"/>
  <c r="H159" i="1"/>
  <c r="I17" i="3"/>
  <c r="E289" i="4"/>
  <c r="D147" i="1"/>
  <c r="D412" i="4"/>
  <c r="F6" i="4"/>
  <c r="H16" i="3"/>
  <c r="C2" i="1"/>
  <c r="G1124" i="1"/>
  <c r="H1124" i="1"/>
  <c r="F420" i="4"/>
  <c r="D635" i="4"/>
  <c r="C414" i="1"/>
  <c r="G1112" i="1"/>
  <c r="H1112" i="1"/>
  <c r="D408" i="4"/>
  <c r="F350" i="4"/>
  <c r="C345" i="1"/>
  <c r="G339" i="1"/>
  <c r="H339" i="1"/>
  <c r="G1167" i="1"/>
  <c r="H1167" i="1"/>
  <c r="H1383" i="1"/>
  <c r="G1383" i="1"/>
  <c r="G220" i="1"/>
  <c r="H220" i="1"/>
  <c r="G391" i="1"/>
  <c r="H391" i="1"/>
  <c r="H1215" i="1"/>
  <c r="G1215" i="1"/>
  <c r="H1222" i="1"/>
  <c r="G1222" i="1"/>
  <c r="H1299" i="1"/>
  <c r="G1299" i="1"/>
  <c r="G318" i="9"/>
  <c r="E318" i="9" s="1"/>
  <c r="F68" i="5"/>
  <c r="H21" i="3"/>
  <c r="C1046" i="1"/>
  <c r="G102" i="1"/>
  <c r="H102" i="1"/>
  <c r="G294" i="1"/>
  <c r="H294" i="1"/>
  <c r="H1235" i="1"/>
  <c r="G1235" i="1"/>
  <c r="H1408" i="1"/>
  <c r="G1408" i="1"/>
  <c r="K3" i="9" l="1"/>
  <c r="G1046" i="1"/>
  <c r="H1046" i="1"/>
  <c r="D291" i="4"/>
  <c r="F289" i="4"/>
  <c r="D413" i="4"/>
  <c r="C285" i="1"/>
  <c r="H278" i="9"/>
  <c r="D984" i="1"/>
  <c r="G293" i="1"/>
  <c r="H293" i="1"/>
  <c r="H1214" i="1"/>
  <c r="G1214" i="1"/>
  <c r="G414" i="1"/>
  <c r="H414" i="1"/>
  <c r="F412" i="4"/>
  <c r="D639" i="4"/>
  <c r="D414" i="4"/>
  <c r="C407" i="1"/>
  <c r="E291" i="4"/>
  <c r="D287" i="1" s="1"/>
  <c r="E413" i="4"/>
  <c r="D285" i="1"/>
  <c r="E290" i="4"/>
  <c r="D286" i="1" s="1"/>
  <c r="G147" i="1"/>
  <c r="H147" i="1"/>
  <c r="N3" i="9"/>
  <c r="I11" i="3"/>
  <c r="F636" i="4"/>
  <c r="C630" i="1"/>
  <c r="G285" i="9"/>
  <c r="E285" i="9" s="1"/>
  <c r="B285" i="9" s="1"/>
  <c r="G278" i="9"/>
  <c r="F6" i="5"/>
  <c r="C984" i="1"/>
  <c r="D633" i="1"/>
  <c r="G522" i="1"/>
  <c r="H522" i="1"/>
  <c r="G1152" i="1"/>
  <c r="H1152" i="1"/>
  <c r="G985" i="1"/>
  <c r="H985" i="1"/>
  <c r="G345" i="1"/>
  <c r="H345" i="1"/>
  <c r="H1435" i="1"/>
  <c r="G1435" i="1"/>
  <c r="E317" i="9"/>
  <c r="I9" i="3" s="1"/>
  <c r="B318" i="9"/>
  <c r="F408" i="4"/>
  <c r="C403" i="1"/>
  <c r="F635" i="4"/>
  <c r="C629" i="1"/>
  <c r="G2" i="1"/>
  <c r="H2" i="1"/>
  <c r="D290" i="4"/>
  <c r="F407" i="4"/>
  <c r="C402" i="1"/>
  <c r="E278" i="9" l="1"/>
  <c r="B278" i="9" s="1"/>
  <c r="F290" i="4"/>
  <c r="C286" i="1"/>
  <c r="G629" i="1"/>
  <c r="H629" i="1"/>
  <c r="F414" i="4"/>
  <c r="C409" i="1"/>
  <c r="D640" i="4"/>
  <c r="D415" i="4"/>
  <c r="F413" i="4"/>
  <c r="C408" i="1"/>
  <c r="G407" i="1"/>
  <c r="H407" i="1"/>
  <c r="G285" i="1"/>
  <c r="H285" i="1"/>
  <c r="G402" i="1"/>
  <c r="H402" i="1"/>
  <c r="G403" i="1"/>
  <c r="H403" i="1"/>
  <c r="H8" i="3"/>
  <c r="G984" i="1"/>
  <c r="H984" i="1"/>
  <c r="G630" i="1"/>
  <c r="H630" i="1"/>
  <c r="E640" i="4"/>
  <c r="E415" i="4"/>
  <c r="D410" i="1" s="1"/>
  <c r="D408" i="1"/>
  <c r="E414" i="4"/>
  <c r="D409" i="1" s="1"/>
  <c r="D641" i="4"/>
  <c r="F639" i="4"/>
  <c r="C633" i="1"/>
  <c r="F291" i="4"/>
  <c r="C287" i="1"/>
  <c r="E277" i="9" l="1"/>
  <c r="F641" i="4"/>
  <c r="C635" i="1"/>
  <c r="M3" i="9"/>
  <c r="I8" i="3"/>
  <c r="D642" i="4"/>
  <c r="F640" i="4"/>
  <c r="C634" i="1"/>
  <c r="G286" i="1"/>
  <c r="H286" i="1"/>
  <c r="G287" i="1"/>
  <c r="H287" i="1"/>
  <c r="E642" i="4"/>
  <c r="D634" i="1"/>
  <c r="E641" i="4"/>
  <c r="F415" i="4"/>
  <c r="C410" i="1"/>
  <c r="G633" i="1"/>
  <c r="H633" i="1"/>
  <c r="G408" i="1"/>
  <c r="H408" i="1"/>
  <c r="G409" i="1"/>
  <c r="H409" i="1"/>
  <c r="G410" i="1" l="1"/>
  <c r="H410" i="1"/>
  <c r="E646" i="4"/>
  <c r="D636" i="1"/>
  <c r="F642" i="4"/>
  <c r="D646" i="4"/>
  <c r="C636" i="1"/>
  <c r="E645" i="4"/>
  <c r="D635" i="1"/>
  <c r="H635" i="1" s="1"/>
  <c r="G634" i="1"/>
  <c r="H634" i="1"/>
  <c r="D645" i="4"/>
  <c r="G635" i="1" l="1"/>
  <c r="G636" i="1"/>
  <c r="H636" i="1"/>
  <c r="I19" i="3"/>
  <c r="D640" i="1"/>
  <c r="H18" i="3"/>
  <c r="F645" i="4"/>
  <c r="C639" i="1"/>
  <c r="G276" i="9"/>
  <c r="E276" i="9" s="1"/>
  <c r="B276" i="9" s="1"/>
  <c r="I18" i="3"/>
  <c r="D639" i="1"/>
  <c r="H7" i="3" s="1"/>
  <c r="F646" i="4"/>
  <c r="H19" i="3"/>
  <c r="C640" i="1"/>
  <c r="G639" i="1" l="1"/>
  <c r="H639" i="1"/>
  <c r="G640" i="1"/>
  <c r="H640" i="1"/>
  <c r="J3" i="9"/>
  <c r="G274" i="9" l="1"/>
  <c r="M272" i="9"/>
  <c r="H274" i="9"/>
  <c r="L272" i="9"/>
  <c r="G18" i="9"/>
  <c r="H18" i="9"/>
  <c r="J12" i="9"/>
  <c r="I9" i="9"/>
  <c r="J17" i="9"/>
  <c r="G15" i="9"/>
  <c r="K11" i="9"/>
  <c r="J8" i="9"/>
  <c r="I5" i="9"/>
  <c r="K7" i="9"/>
  <c r="M15" i="9"/>
  <c r="G17" i="9"/>
  <c r="H16" i="9"/>
  <c r="I6" i="9"/>
  <c r="K12" i="9"/>
  <c r="J6" i="9"/>
  <c r="I11" i="9"/>
  <c r="K10" i="9"/>
  <c r="K9" i="9"/>
  <c r="J7" i="9"/>
  <c r="G16" i="9"/>
  <c r="E16" i="9" s="1"/>
  <c r="I13" i="9"/>
  <c r="K5" i="9"/>
  <c r="J10" i="9"/>
  <c r="I8" i="9"/>
  <c r="H17" i="9"/>
  <c r="L16" i="9"/>
  <c r="K8" i="9"/>
  <c r="J13" i="9"/>
  <c r="I7" i="9"/>
  <c r="K13" i="9"/>
  <c r="K6" i="9"/>
  <c r="J11" i="9"/>
  <c r="I12" i="9"/>
  <c r="L15" i="9"/>
  <c r="F15" i="9" s="1"/>
  <c r="I17" i="9"/>
  <c r="M16" i="9"/>
  <c r="H15" i="9"/>
  <c r="J9" i="9"/>
  <c r="J5" i="9"/>
  <c r="E10" i="9" l="1"/>
  <c r="B10" i="9" s="1"/>
  <c r="F272" i="9"/>
  <c r="B272" i="9" s="1"/>
  <c r="E9" i="9"/>
  <c r="B9" i="9" s="1"/>
  <c r="E12" i="9"/>
  <c r="B12" i="9" s="1"/>
  <c r="E8" i="9"/>
  <c r="B8" i="9" s="1"/>
  <c r="E274" i="9"/>
  <c r="E20" i="9" s="1"/>
  <c r="I7" i="3" s="1"/>
  <c r="F20" i="9"/>
  <c r="F16" i="9"/>
  <c r="B16" i="9" s="1"/>
  <c r="E17" i="9"/>
  <c r="B17" i="9" s="1"/>
  <c r="E7" i="9"/>
  <c r="B7" i="9" s="1"/>
  <c r="E13" i="9"/>
  <c r="B13" i="9" s="1"/>
  <c r="E6" i="9"/>
  <c r="B6" i="9" s="1"/>
  <c r="E15" i="9"/>
  <c r="E11" i="9"/>
  <c r="B11" i="9" s="1"/>
  <c r="E5" i="9"/>
  <c r="E18" i="9"/>
  <c r="B18" i="9" s="1"/>
  <c r="B274" i="9" l="1"/>
  <c r="F14" i="9"/>
  <c r="F3" i="9"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<sst xmlns="http://schemas.openxmlformats.org/spreadsheetml/2006/main" count="4374" uniqueCount="3426">
  <si>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</si>
  <si>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</si>
  <si>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</si>
  <si>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</si>
  <si>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</si>
  <si>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</si>
  <si>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</si>
  <si>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</si>
  <si>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</si>
  <si>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</si>
  <si>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</si>
  <si>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</si>
  <si>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</si>
  <si>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</si>
  <si>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</si>
  <si>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</si>
  <si>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</si>
  <si>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</si>
  <si>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</si>
  <si>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</si>
  <si>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</si>
  <si>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</si>
  <si>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</si>
  <si>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</si>
  <si>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</si>
  <si>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</si>
  <si>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</si>
  <si>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</si>
  <si>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</si>
  <si>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</si>
  <si>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</si>
  <si>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Petra Kanavelića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</si>
  <si>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</si>
  <si>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</si>
  <si>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</si>
  <si>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</si>
  <si>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</si>
  <si>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</si>
  <si>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</si>
  <si>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</si>
  <si>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</si>
  <si>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</si>
  <si>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</si>
  <si>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</si>
  <si>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</si>
  <si>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</si>
  <si>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</si>
  <si>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</si>
  <si>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</si>
  <si>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12270 - Osnovna škola Petra Kanavelića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</si>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</sst>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32" fillId="0" borderId="40" xfId="0" applyNumberFormat="1" applyFont="1" applyFill="1" applyBorder="1" applyAlignment="1" applyProtection="1">
      <alignment horizontal="right" vertical="top" shrinkToFit="1"/>
      <protection locked="0"/>
    </xf>
    <xf numFmtId="4" fontId="48"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1863092.64</v>
      </c>
      <c r="D2" s="6">
        <f>'PR-RAS'!E6</f>
        <v>2272801.2399999998</v>
      </c>
      <c r="E2" s="6">
        <v>0</v>
      </c>
      <c r="F2" s="6">
        <v>0</v>
      </c>
      <c r="G2" s="7">
        <f t="shared" ref="G2:G264" si="0">(B2/1000)*(C2*1+D2*2)</f>
        <v>6408.6951199999994</v>
      </c>
      <c r="H2" s="7">
        <f t="shared" ref="H2:H26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1592425.5</v>
      </c>
      <c r="D46" s="1">
        <f>'PR-RAS'!E50</f>
        <v>1962862.47</v>
      </c>
      <c r="E46" s="1">
        <v>0</v>
      </c>
      <c r="F46" s="1">
        <v>0</v>
      </c>
      <c r="G46" s="2">
        <f t="shared" si="0"/>
        <v>248316.76979999998</v>
      </c>
      <c r="H46" s="2">
        <f t="shared" si="1"/>
        <v>0.96999999997206032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1592425.5</v>
      </c>
      <c r="D64" s="1">
        <f>'PR-RAS'!E68</f>
        <v>1929131.07</v>
      </c>
      <c r="E64" s="1">
        <v>0</v>
      </c>
      <c r="F64" s="1">
        <v>0</v>
      </c>
      <c r="G64" s="2">
        <f t="shared" si="0"/>
        <v>343393.32132000005</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1584149.88</v>
      </c>
      <c r="D65" s="1">
        <f>'PR-RAS'!E69</f>
        <v>1905431.79</v>
      </c>
      <c r="E65" s="1">
        <v>0</v>
      </c>
      <c r="F65" s="1">
        <v>0</v>
      </c>
      <c r="G65" s="2">
        <f t="shared" si="0"/>
        <v>345280.86144000001</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8275.6200000000008</v>
      </c>
      <c r="D66" s="1">
        <f>'PR-RAS'!E70</f>
        <v>23699.279999999999</v>
      </c>
      <c r="E66" s="1">
        <v>0</v>
      </c>
      <c r="F66" s="1">
        <v>0</v>
      </c>
      <c r="G66" s="2">
        <f t="shared" si="0"/>
        <v>3618.8217</v>
      </c>
      <c r="H66" s="2">
        <f t="shared" si="1"/>
        <v>0.65999999999803549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33731.4</v>
      </c>
      <c r="E70" s="1">
        <v>0</v>
      </c>
      <c r="F70" s="1">
        <v>0</v>
      </c>
      <c r="G70" s="2">
        <f t="shared" si="0"/>
        <v>4654.9332000000004</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33731.4</v>
      </c>
      <c r="E71" s="1">
        <v>0</v>
      </c>
      <c r="F71" s="1">
        <v>0</v>
      </c>
      <c r="G71" s="2">
        <f t="shared" si="0"/>
        <v>4722.3960000000006</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0.19</v>
      </c>
      <c r="E78" s="1">
        <v>0</v>
      </c>
      <c r="F78" s="1">
        <v>0</v>
      </c>
      <c r="G78" s="2">
        <f t="shared" si="0"/>
        <v>2.9260000000000001E-2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0.19</v>
      </c>
      <c r="E79" s="1">
        <v>0</v>
      </c>
      <c r="F79" s="1">
        <v>0</v>
      </c>
      <c r="G79" s="2">
        <f t="shared" si="0"/>
        <v>2.964E-2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0.19</v>
      </c>
      <c r="E81" s="1">
        <v>0</v>
      </c>
      <c r="F81" s="1">
        <v>0</v>
      </c>
      <c r="G81" s="2">
        <f t="shared" si="0"/>
        <v>3.04E-2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4200.47</v>
      </c>
      <c r="D102" s="1">
        <f>'PR-RAS'!E106</f>
        <v>13935.42</v>
      </c>
      <c r="E102" s="1">
        <v>0</v>
      </c>
      <c r="F102" s="1">
        <v>0</v>
      </c>
      <c r="G102" s="2">
        <f t="shared" si="0"/>
        <v>3239.2023100000001</v>
      </c>
      <c r="H102" s="2">
        <f t="shared" si="1"/>
        <v>0.89000000000032742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4200.47</v>
      </c>
      <c r="D108" s="1">
        <f>'PR-RAS'!E112</f>
        <v>13935.42</v>
      </c>
      <c r="E108" s="1">
        <v>0</v>
      </c>
      <c r="F108" s="1">
        <v>0</v>
      </c>
      <c r="G108" s="2">
        <f t="shared" si="0"/>
        <v>3431.6301699999999</v>
      </c>
      <c r="H108" s="2">
        <f t="shared" si="1"/>
        <v>0.89000000000032742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4200.47</v>
      </c>
      <c r="D113" s="1">
        <f>'PR-RAS'!E117</f>
        <v>13935.42</v>
      </c>
      <c r="E113" s="1">
        <v>0</v>
      </c>
      <c r="F113" s="1">
        <v>0</v>
      </c>
      <c r="G113" s="2">
        <f t="shared" si="0"/>
        <v>3591.9867200000003</v>
      </c>
      <c r="H113" s="2">
        <f t="shared" si="1"/>
        <v>0.89000000000032742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28585.73</v>
      </c>
      <c r="D120" s="1">
        <f>'PR-RAS'!E124</f>
        <v>32506.720000000001</v>
      </c>
      <c r="E120" s="1">
        <v>0</v>
      </c>
      <c r="F120" s="1">
        <v>0</v>
      </c>
      <c r="G120" s="2">
        <f t="shared" si="0"/>
        <v>11138.301229999999</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28585.73</v>
      </c>
      <c r="D121" s="1">
        <f>'PR-RAS'!E125</f>
        <v>28106.720000000001</v>
      </c>
      <c r="E121" s="1">
        <v>0</v>
      </c>
      <c r="F121" s="1">
        <v>0</v>
      </c>
      <c r="G121" s="2">
        <f t="shared" si="0"/>
        <v>10175.900399999999</v>
      </c>
      <c r="H121" s="2">
        <f t="shared" si="1"/>
        <v>0.5499999999992724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28585.73</v>
      </c>
      <c r="D123" s="1">
        <f>'PR-RAS'!E127</f>
        <v>28106.720000000001</v>
      </c>
      <c r="E123" s="1">
        <v>0</v>
      </c>
      <c r="F123" s="1">
        <v>0</v>
      </c>
      <c r="G123" s="2">
        <f t="shared" si="0"/>
        <v>10345.498739999999</v>
      </c>
      <c r="H123" s="2">
        <f t="shared" si="1"/>
        <v>0.5499999999992724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4400</v>
      </c>
      <c r="E124" s="1">
        <v>0</v>
      </c>
      <c r="F124" s="1">
        <v>0</v>
      </c>
      <c r="G124" s="2">
        <f t="shared" si="0"/>
        <v>1082.4000000000001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4400</v>
      </c>
      <c r="E125" s="1">
        <v>0</v>
      </c>
      <c r="F125" s="1">
        <v>0</v>
      </c>
      <c r="G125" s="2">
        <f t="shared" si="0"/>
        <v>1091.2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237880.94</v>
      </c>
      <c r="D129" s="1">
        <f>'PR-RAS'!E133</f>
        <v>263496.44</v>
      </c>
      <c r="E129" s="1">
        <v>0</v>
      </c>
      <c r="F129" s="1">
        <v>0</v>
      </c>
      <c r="G129" s="2">
        <f t="shared" si="0"/>
        <v>97903.848960000018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237880.94</v>
      </c>
      <c r="D130" s="1">
        <f>'PR-RAS'!E134</f>
        <v>263496.44</v>
      </c>
      <c r="E130" s="1">
        <v>0</v>
      </c>
      <c r="F130" s="1">
        <v>0</v>
      </c>
      <c r="G130" s="2">
        <f t="shared" si="0"/>
        <v>98668.722780000011</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235191.28</v>
      </c>
      <c r="D131" s="1">
        <f>'PR-RAS'!E135</f>
        <v>263496.44</v>
      </c>
      <c r="E131" s="1">
        <v>0</v>
      </c>
      <c r="F131" s="1">
        <v>0</v>
      </c>
      <c r="G131" s="2">
        <f t="shared" si="0"/>
        <v>99083.940800000011</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2689.66</v>
      </c>
      <c r="D132" s="1">
        <f>'PR-RAS'!E136</f>
        <v>0</v>
      </c>
      <c r="E132" s="1">
        <v>0</v>
      </c>
      <c r="F132" s="1">
        <v>0</v>
      </c>
      <c r="G132" s="2">
        <f t="shared" si="0"/>
        <v>352.34546</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1828457.53</v>
      </c>
      <c r="D147" s="1">
        <f>'PR-RAS'!E151</f>
        <v>2243737.4699999997</v>
      </c>
      <c r="E147" s="1">
        <v>0</v>
      </c>
      <c r="F147" s="1">
        <v>0</v>
      </c>
      <c r="G147" s="2">
        <f t="shared" si="0"/>
        <v>922126.14061999996</v>
      </c>
      <c r="H147" s="2">
        <f t="shared" si="1"/>
        <v>0.93999999971129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1466026.51</v>
      </c>
      <c r="D148" s="1">
        <f>'PR-RAS'!E152</f>
        <v>1807912.63</v>
      </c>
      <c r="E148" s="1">
        <v>0</v>
      </c>
      <c r="F148" s="1">
        <v>0</v>
      </c>
      <c r="G148" s="2">
        <f t="shared" si="0"/>
        <v>747032.2101899999</v>
      </c>
      <c r="H148" s="2">
        <f t="shared" si="1"/>
        <v>0.86000000010244548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1210938.25</v>
      </c>
      <c r="D149" s="1">
        <f>'PR-RAS'!E153</f>
        <v>1488654.41</v>
      </c>
      <c r="E149" s="1">
        <v>0</v>
      </c>
      <c r="F149" s="1">
        <v>0</v>
      </c>
      <c r="G149" s="2">
        <f t="shared" si="0"/>
        <v>619860.56635999994</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1210938.25</v>
      </c>
      <c r="D150" s="1">
        <f>'PR-RAS'!E154</f>
        <v>1488654.41</v>
      </c>
      <c r="E150" s="1">
        <v>0</v>
      </c>
      <c r="F150" s="1">
        <v>0</v>
      </c>
      <c r="G150" s="2">
        <f t="shared" si="0"/>
        <v>624048.81342999998</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57280.72</v>
      </c>
      <c r="D154" s="1">
        <f>'PR-RAS'!E158</f>
        <v>73670.92</v>
      </c>
      <c r="E154" s="1">
        <v>0</v>
      </c>
      <c r="F154" s="1">
        <v>0</v>
      </c>
      <c r="G154" s="2">
        <f t="shared" si="0"/>
        <v>31307.251679999998</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197807.54</v>
      </c>
      <c r="D155" s="1">
        <f>'PR-RAS'!E159</f>
        <v>245587.3</v>
      </c>
      <c r="E155" s="1">
        <v>0</v>
      </c>
      <c r="F155" s="1">
        <v>0</v>
      </c>
      <c r="G155" s="2">
        <f t="shared" si="0"/>
        <v>106103.24956</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197489.06</v>
      </c>
      <c r="D157" s="1">
        <f>'PR-RAS'!E161</f>
        <v>245587.3</v>
      </c>
      <c r="E157" s="1">
        <v>0</v>
      </c>
      <c r="F157" s="1">
        <v>0</v>
      </c>
      <c r="G157" s="2">
        <f t="shared" si="0"/>
        <v>107431.53095999999</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318.48</v>
      </c>
      <c r="D158" s="1">
        <f>'PR-RAS'!E162</f>
        <v>0</v>
      </c>
      <c r="E158" s="1">
        <v>0</v>
      </c>
      <c r="F158" s="1">
        <v>0</v>
      </c>
      <c r="G158" s="2">
        <f t="shared" si="0"/>
        <v>50.001360000000005</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315015.24</v>
      </c>
      <c r="D159" s="1">
        <f>'PR-RAS'!E163</f>
        <v>378176.41</v>
      </c>
      <c r="E159" s="1">
        <v>0</v>
      </c>
      <c r="F159" s="1">
        <v>0</v>
      </c>
      <c r="G159" s="2">
        <f t="shared" si="0"/>
        <v>169276.15348000001</v>
      </c>
      <c r="H159" s="2">
        <f t="shared" si="1"/>
        <v>0.6499999999650754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68551.38</v>
      </c>
      <c r="D160" s="1">
        <f>'PR-RAS'!E164</f>
        <v>91743.47</v>
      </c>
      <c r="E160" s="1">
        <v>0</v>
      </c>
      <c r="F160" s="1">
        <v>0</v>
      </c>
      <c r="G160" s="2">
        <f t="shared" si="0"/>
        <v>40074.092880000004</v>
      </c>
      <c r="H160" s="2">
        <f t="shared" si="1"/>
        <v>0.85000000000582077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7181.54</v>
      </c>
      <c r="D161" s="1">
        <f>'PR-RAS'!E165</f>
        <v>11212.49</v>
      </c>
      <c r="E161" s="1">
        <v>0</v>
      </c>
      <c r="F161" s="1">
        <v>0</v>
      </c>
      <c r="G161" s="2">
        <f t="shared" si="0"/>
        <v>4737.0432000000001</v>
      </c>
      <c r="H161" s="2">
        <f t="shared" si="1"/>
        <v>0.9499999999998181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53362.04</v>
      </c>
      <c r="D162" s="1">
        <f>'PR-RAS'!E166</f>
        <v>60847.08</v>
      </c>
      <c r="E162" s="1">
        <v>0</v>
      </c>
      <c r="F162" s="1">
        <v>0</v>
      </c>
      <c r="G162" s="2">
        <f t="shared" si="0"/>
        <v>28184.048200000001</v>
      </c>
      <c r="H162" s="2">
        <f t="shared" si="1"/>
        <v>0.12000000000261934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8007.8</v>
      </c>
      <c r="D163" s="1">
        <f>'PR-RAS'!E167</f>
        <v>19683.900000000001</v>
      </c>
      <c r="E163" s="1">
        <v>0</v>
      </c>
      <c r="F163" s="1">
        <v>0</v>
      </c>
      <c r="G163" s="2">
        <f t="shared" si="0"/>
        <v>7674.8472000000011</v>
      </c>
      <c r="H163" s="2">
        <f t="shared" si="1"/>
        <v>0.29999999999836291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135438.34</v>
      </c>
      <c r="D165" s="1">
        <f>'PR-RAS'!E169</f>
        <v>141362.74999999997</v>
      </c>
      <c r="E165" s="1">
        <v>0</v>
      </c>
      <c r="F165" s="1">
        <v>0</v>
      </c>
      <c r="G165" s="2">
        <f t="shared" si="0"/>
        <v>68578.869760000001</v>
      </c>
      <c r="H165" s="2">
        <f t="shared" si="1"/>
        <v>0.59000000002561137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12043</v>
      </c>
      <c r="D166" s="1">
        <f>'PR-RAS'!E170</f>
        <v>11551.72</v>
      </c>
      <c r="E166" s="1">
        <v>0</v>
      </c>
      <c r="F166" s="1">
        <v>0</v>
      </c>
      <c r="G166" s="2">
        <f t="shared" si="0"/>
        <v>5799.1626000000006</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103207.91</v>
      </c>
      <c r="D167" s="1">
        <f>'PR-RAS'!E171</f>
        <v>106515.76</v>
      </c>
      <c r="E167" s="1">
        <v>0</v>
      </c>
      <c r="F167" s="1">
        <v>0</v>
      </c>
      <c r="G167" s="2">
        <f t="shared" si="0"/>
        <v>52495.74538</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13618.82</v>
      </c>
      <c r="D168" s="1">
        <f>'PR-RAS'!E172</f>
        <v>14825</v>
      </c>
      <c r="E168" s="1">
        <v>0</v>
      </c>
      <c r="F168" s="1">
        <v>0</v>
      </c>
      <c r="G168" s="2">
        <f t="shared" si="0"/>
        <v>7225.8929400000006</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3187.36</v>
      </c>
      <c r="D169" s="1">
        <f>'PR-RAS'!E173</f>
        <v>4509.28</v>
      </c>
      <c r="E169" s="1">
        <v>0</v>
      </c>
      <c r="F169" s="1">
        <v>0</v>
      </c>
      <c r="G169" s="2">
        <f t="shared" si="0"/>
        <v>2050.59456</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3381.25</v>
      </c>
      <c r="D170" s="1">
        <f>'PR-RAS'!E174</f>
        <v>3960.99</v>
      </c>
      <c r="E170" s="1">
        <v>0</v>
      </c>
      <c r="F170" s="1">
        <v>0</v>
      </c>
      <c r="G170" s="2">
        <f t="shared" si="0"/>
        <v>1910.24587</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94312.139999999985</v>
      </c>
      <c r="D173" s="1">
        <f>'PR-RAS'!E177</f>
        <v>141134.63</v>
      </c>
      <c r="E173" s="1">
        <v>0</v>
      </c>
      <c r="F173" s="1">
        <v>0</v>
      </c>
      <c r="G173" s="2">
        <f t="shared" si="0"/>
        <v>64772.000800000002</v>
      </c>
      <c r="H173" s="2">
        <f t="shared" si="1"/>
        <v>0.5099999999802094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60291.24</v>
      </c>
      <c r="D174" s="1">
        <f>'PR-RAS'!E178</f>
        <v>71649.919999999998</v>
      </c>
      <c r="E174" s="1">
        <v>0</v>
      </c>
      <c r="F174" s="1">
        <v>0</v>
      </c>
      <c r="G174" s="2">
        <f t="shared" si="0"/>
        <v>35221.256839999995</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8012.69</v>
      </c>
      <c r="D175" s="1">
        <f>'PR-RAS'!E179</f>
        <v>9287.83</v>
      </c>
      <c r="E175" s="1">
        <v>0</v>
      </c>
      <c r="F175" s="1">
        <v>0</v>
      </c>
      <c r="G175" s="2">
        <f t="shared" si="0"/>
        <v>4626.3728999999994</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325.76</v>
      </c>
      <c r="D176" s="1">
        <f>'PR-RAS'!E180</f>
        <v>2627.4</v>
      </c>
      <c r="E176" s="1">
        <v>0</v>
      </c>
      <c r="F176" s="1">
        <v>0</v>
      </c>
      <c r="G176" s="2">
        <f t="shared" si="0"/>
        <v>976.59799999999996</v>
      </c>
      <c r="H176" s="2">
        <f t="shared" si="1"/>
        <v>0.64000000000010004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6169.98</v>
      </c>
      <c r="D177" s="1">
        <f>'PR-RAS'!E181</f>
        <v>7224.6</v>
      </c>
      <c r="E177" s="1">
        <v>0</v>
      </c>
      <c r="F177" s="1">
        <v>0</v>
      </c>
      <c r="G177" s="2">
        <f t="shared" si="0"/>
        <v>3628.97568</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8917.41</v>
      </c>
      <c r="D178" s="1">
        <f>'PR-RAS'!E182</f>
        <v>10324</v>
      </c>
      <c r="E178" s="1">
        <v>0</v>
      </c>
      <c r="F178" s="1">
        <v>0</v>
      </c>
      <c r="G178" s="2">
        <f t="shared" si="0"/>
        <v>5233.0775699999995</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159.26</v>
      </c>
      <c r="D179" s="1">
        <f>'PR-RAS'!E183</f>
        <v>2719</v>
      </c>
      <c r="E179" s="1">
        <v>0</v>
      </c>
      <c r="F179" s="1">
        <v>0</v>
      </c>
      <c r="G179" s="2">
        <f t="shared" si="0"/>
        <v>996.31227999999999</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6099.68</v>
      </c>
      <c r="D180" s="1">
        <f>'PR-RAS'!E184</f>
        <v>28328.41</v>
      </c>
      <c r="E180" s="1">
        <v>0</v>
      </c>
      <c r="F180" s="1">
        <v>0</v>
      </c>
      <c r="G180" s="2">
        <f t="shared" si="0"/>
        <v>11233.413499999999</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2696.95</v>
      </c>
      <c r="D181" s="1">
        <f>'PR-RAS'!E185</f>
        <v>4510.67</v>
      </c>
      <c r="E181" s="1">
        <v>0</v>
      </c>
      <c r="F181" s="1">
        <v>0</v>
      </c>
      <c r="G181" s="2">
        <f t="shared" si="0"/>
        <v>2109.2921999999999</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1639.17</v>
      </c>
      <c r="D182" s="1">
        <f>'PR-RAS'!E186</f>
        <v>4462.8</v>
      </c>
      <c r="E182" s="1">
        <v>0</v>
      </c>
      <c r="F182" s="1">
        <v>0</v>
      </c>
      <c r="G182" s="2">
        <f t="shared" si="0"/>
        <v>1912.2233699999999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16713.38</v>
      </c>
      <c r="D184" s="1">
        <f>'PR-RAS'!E188</f>
        <v>3935.56</v>
      </c>
      <c r="E184" s="1">
        <v>0</v>
      </c>
      <c r="F184" s="1">
        <v>0</v>
      </c>
      <c r="G184" s="2">
        <f t="shared" si="0"/>
        <v>4498.9634999999998</v>
      </c>
      <c r="H184" s="2">
        <f t="shared" si="1"/>
        <v>0.8200000000010732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1335.31</v>
      </c>
      <c r="D186" s="1">
        <f>'PR-RAS'!E190</f>
        <v>1612.04</v>
      </c>
      <c r="E186" s="1">
        <v>0</v>
      </c>
      <c r="F186" s="1">
        <v>0</v>
      </c>
      <c r="G186" s="2">
        <f t="shared" si="0"/>
        <v>843.48714999999993</v>
      </c>
      <c r="H186" s="2">
        <f t="shared" si="1"/>
        <v>0.34999999999990905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883.09</v>
      </c>
      <c r="D188" s="1">
        <f>'PR-RAS'!E192</f>
        <v>928.09</v>
      </c>
      <c r="E188" s="1">
        <v>0</v>
      </c>
      <c r="F188" s="1">
        <v>0</v>
      </c>
      <c r="G188" s="2">
        <f t="shared" si="0"/>
        <v>512.24348999999995</v>
      </c>
      <c r="H188" s="2">
        <f t="shared" si="1"/>
        <v>0.18000000000006366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14449.98</v>
      </c>
      <c r="D189" s="1">
        <f>'PR-RAS'!E193</f>
        <v>976.93</v>
      </c>
      <c r="E189" s="1">
        <v>0</v>
      </c>
      <c r="F189" s="1">
        <v>0</v>
      </c>
      <c r="G189" s="2">
        <f t="shared" si="0"/>
        <v>3083.9219200000002</v>
      </c>
      <c r="H189" s="2">
        <f t="shared" si="1"/>
        <v>9.000000000048658E-2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v>
      </c>
      <c r="D191" s="1">
        <f>'PR-RAS'!E195</f>
        <v>418.5</v>
      </c>
      <c r="E191" s="1">
        <v>0</v>
      </c>
      <c r="F191" s="1">
        <v>0</v>
      </c>
      <c r="G191" s="2">
        <f t="shared" si="0"/>
        <v>167.58</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675.96</v>
      </c>
      <c r="D192" s="1">
        <f>'PR-RAS'!E196</f>
        <v>900.81</v>
      </c>
      <c r="E192" s="1">
        <v>0</v>
      </c>
      <c r="F192" s="1">
        <v>0</v>
      </c>
      <c r="G192" s="2">
        <f t="shared" si="0"/>
        <v>473.21778</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675.96</v>
      </c>
      <c r="D206" s="1">
        <f>'PR-RAS'!E210</f>
        <v>900.81</v>
      </c>
      <c r="E206" s="1">
        <v>0</v>
      </c>
      <c r="F206" s="1">
        <v>0</v>
      </c>
      <c r="G206" s="2">
        <f t="shared" si="0"/>
        <v>507.90389999999996</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675.96</v>
      </c>
      <c r="D207" s="1">
        <f>'PR-RAS'!E211</f>
        <v>900.81</v>
      </c>
      <c r="E207" s="1">
        <v>0</v>
      </c>
      <c r="F207" s="1">
        <v>0</v>
      </c>
      <c r="G207" s="2">
        <f t="shared" si="0"/>
        <v>510.38147999999995</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44658.03</v>
      </c>
      <c r="D248" s="1">
        <f>'PR-RAS'!E252</f>
        <v>50762.28</v>
      </c>
      <c r="E248" s="1">
        <v>0</v>
      </c>
      <c r="F248" s="1">
        <v>0</v>
      </c>
      <c r="G248" s="2">
        <f t="shared" si="0"/>
        <v>36107.099730000002</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44658.03</v>
      </c>
      <c r="D255" s="1">
        <f>'PR-RAS'!E259</f>
        <v>50762.28</v>
      </c>
      <c r="E255" s="1">
        <v>0</v>
      </c>
      <c r="F255" s="1">
        <v>0</v>
      </c>
      <c r="G255" s="2">
        <f t="shared" si="0"/>
        <v>37130.377860000001</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44658.03</v>
      </c>
      <c r="D257" s="1">
        <f>'PR-RAS'!E261</f>
        <v>50762.28</v>
      </c>
      <c r="E257" s="1">
        <v>0</v>
      </c>
      <c r="F257" s="1">
        <v>0</v>
      </c>
      <c r="G257" s="2">
        <f t="shared" si="0"/>
        <v>37422.743040000001</v>
      </c>
      <c r="H257" s="2">
        <f t="shared" si="1"/>
        <v>0.30999999999767169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2081.79</v>
      </c>
      <c r="D259" s="1">
        <f>'PR-RAS'!E263</f>
        <v>5985.34</v>
      </c>
      <c r="E259" s="1">
        <v>0</v>
      </c>
      <c r="F259" s="1">
        <v>0</v>
      </c>
      <c r="G259" s="2">
        <f t="shared" si="0"/>
        <v>3625.5372600000005</v>
      </c>
      <c r="H259" s="2">
        <f t="shared" si="1"/>
        <v>0.5500000000001819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2081.79</v>
      </c>
      <c r="D260" s="1">
        <f>'PR-RAS'!E264</f>
        <v>5985.34</v>
      </c>
      <c r="E260" s="1">
        <v>0</v>
      </c>
      <c r="F260" s="1">
        <v>0</v>
      </c>
      <c r="G260" s="2">
        <f t="shared" si="0"/>
        <v>3639.5897300000006</v>
      </c>
      <c r="H260" s="2">
        <f t="shared" si="1"/>
        <v>0.5500000000001819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2081.79</v>
      </c>
      <c r="D261" s="1">
        <f>'PR-RAS'!E265</f>
        <v>5985.34</v>
      </c>
      <c r="E261" s="1">
        <v>0</v>
      </c>
      <c r="F261" s="1">
        <v>0</v>
      </c>
      <c r="G261" s="2">
        <f t="shared" si="0"/>
        <v>3653.6422000000002</v>
      </c>
      <c r="H261" s="2">
        <f t="shared" si="1"/>
        <v>0.5500000000001819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1828457.53</v>
      </c>
      <c r="D285" s="1">
        <f>'PR-RAS'!E289</f>
        <v>2243737.4699999997</v>
      </c>
      <c r="E285" s="1">
        <v>0</v>
      </c>
      <c r="F285" s="1">
        <v>0</v>
      </c>
      <c r="G285" s="2">
        <f t="shared" si="8"/>
        <v>1793724.8214799997</v>
      </c>
      <c r="H285" s="2">
        <f t="shared" si="9"/>
        <v>0.93999999971129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34635.10999999987</v>
      </c>
      <c r="D286" s="1">
        <f>'PR-RAS'!E290</f>
        <v>29063.770000000019</v>
      </c>
      <c r="E286" s="1">
        <v>0</v>
      </c>
      <c r="F286" s="1">
        <v>0</v>
      </c>
      <c r="G286" s="2">
        <f t="shared" si="8"/>
        <v>26437.355249999971</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11666.02</v>
      </c>
      <c r="D288" s="1">
        <f>'PR-RAS'!E292</f>
        <v>3478.49</v>
      </c>
      <c r="E288" s="1">
        <v>0</v>
      </c>
      <c r="F288" s="1">
        <v>0</v>
      </c>
      <c r="G288" s="2">
        <f t="shared" si="8"/>
        <v>5344.8009999999995</v>
      </c>
      <c r="H288" s="2">
        <f t="shared" si="9"/>
        <v>0.51000000000021828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3854</v>
      </c>
      <c r="D291" s="1">
        <f>'PR-RAS'!E295</f>
        <v>3693</v>
      </c>
      <c r="E291" s="1">
        <v>0</v>
      </c>
      <c r="F291" s="1">
        <v>0</v>
      </c>
      <c r="G291" s="2">
        <f t="shared" si="8"/>
        <v>3259.6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42822.64</v>
      </c>
      <c r="D345" s="1">
        <f>'PR-RAS'!E350</f>
        <v>27087.589999999997</v>
      </c>
      <c r="E345" s="1">
        <v>0</v>
      </c>
      <c r="F345" s="1">
        <v>0</v>
      </c>
      <c r="G345" s="2">
        <f t="shared" si="8"/>
        <v>33367.250079999998</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15859.41</v>
      </c>
      <c r="D358" s="1">
        <f>'PR-RAS'!E363</f>
        <v>19822.739999999998</v>
      </c>
      <c r="E358" s="1">
        <v>0</v>
      </c>
      <c r="F358" s="1">
        <v>0</v>
      </c>
      <c r="G358" s="2">
        <f t="shared" si="8"/>
        <v>19815.245729999999</v>
      </c>
      <c r="H358" s="2">
        <f t="shared" si="9"/>
        <v>0.67000000000189175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6513.66</v>
      </c>
      <c r="D364" s="1">
        <f>'PR-RAS'!E369</f>
        <v>10789.47</v>
      </c>
      <c r="E364" s="1">
        <v>0</v>
      </c>
      <c r="F364" s="1">
        <v>0</v>
      </c>
      <c r="G364" s="2">
        <f t="shared" si="8"/>
        <v>10197.613799999999</v>
      </c>
      <c r="H364" s="2">
        <f t="shared" si="9"/>
        <v>0.80999999999949068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4539.6000000000004</v>
      </c>
      <c r="D365" s="1">
        <f>'PR-RAS'!E370</f>
        <v>9674.67</v>
      </c>
      <c r="E365" s="1">
        <v>0</v>
      </c>
      <c r="F365" s="1">
        <v>0</v>
      </c>
      <c r="G365" s="2">
        <f t="shared" si="8"/>
        <v>8695.5741600000001</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1114.8</v>
      </c>
      <c r="E367" s="1">
        <v>0</v>
      </c>
      <c r="F367" s="1">
        <v>0</v>
      </c>
      <c r="G367" s="2">
        <f t="shared" si="8"/>
        <v>816.03359999999998</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980.06</v>
      </c>
      <c r="D368" s="1">
        <f>'PR-RAS'!E373</f>
        <v>0</v>
      </c>
      <c r="E368" s="1">
        <v>0</v>
      </c>
      <c r="F368" s="1">
        <v>0</v>
      </c>
      <c r="G368" s="2">
        <f t="shared" si="8"/>
        <v>359.68201999999997</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994</v>
      </c>
      <c r="D370" s="1">
        <f>'PR-RAS'!E375</f>
        <v>0</v>
      </c>
      <c r="E370" s="1">
        <v>0</v>
      </c>
      <c r="F370" s="1">
        <v>0</v>
      </c>
      <c r="G370" s="2">
        <f t="shared" si="8"/>
        <v>366.786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9345.75</v>
      </c>
      <c r="D378" s="1">
        <f>'PR-RAS'!E383</f>
        <v>9033.27</v>
      </c>
      <c r="E378" s="1">
        <v>0</v>
      </c>
      <c r="F378" s="1">
        <v>0</v>
      </c>
      <c r="G378" s="2">
        <f t="shared" si="8"/>
        <v>10334.43333</v>
      </c>
      <c r="H378" s="2">
        <f t="shared" si="9"/>
        <v>0.52000000000043656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9345.75</v>
      </c>
      <c r="D379" s="1">
        <f>'PR-RAS'!E384</f>
        <v>9033.27</v>
      </c>
      <c r="E379" s="1">
        <v>0</v>
      </c>
      <c r="F379" s="1">
        <v>0</v>
      </c>
      <c r="G379" s="2">
        <f t="shared" si="8"/>
        <v>10361.84562</v>
      </c>
      <c r="H379" s="2">
        <f t="shared" si="9"/>
        <v>0.52000000000043656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26963.23</v>
      </c>
      <c r="D397" s="1">
        <f>'PR-RAS'!E402</f>
        <v>7264.85</v>
      </c>
      <c r="E397" s="1">
        <v>0</v>
      </c>
      <c r="F397" s="1">
        <v>0</v>
      </c>
      <c r="G397" s="2">
        <f t="shared" si="8"/>
        <v>16431.200280000001</v>
      </c>
      <c r="H397" s="2">
        <f t="shared" si="9"/>
        <v>0.37999999999919964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26963.23</v>
      </c>
      <c r="D398" s="1">
        <f>'PR-RAS'!E403</f>
        <v>7264.85</v>
      </c>
      <c r="E398" s="1">
        <v>0</v>
      </c>
      <c r="F398" s="1">
        <v>0</v>
      </c>
      <c r="G398" s="2">
        <f t="shared" si="8"/>
        <v>16472.693210000001</v>
      </c>
      <c r="H398" s="2">
        <f t="shared" si="9"/>
        <v>0.37999999999919964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42822.64</v>
      </c>
      <c r="D403" s="1">
        <f>'PR-RAS'!E408</f>
        <v>27087.589999999997</v>
      </c>
      <c r="E403" s="1">
        <v>0</v>
      </c>
      <c r="F403" s="1">
        <v>0</v>
      </c>
      <c r="G403" s="2">
        <f t="shared" si="8"/>
        <v>38993.123639999998</v>
      </c>
      <c r="H403" s="2">
        <f t="shared" si="9"/>
        <v>0.77000000000407454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1863092.64</v>
      </c>
      <c r="D407" s="1">
        <f>'PR-RAS'!E412</f>
        <v>2272801.2399999998</v>
      </c>
      <c r="E407" s="1">
        <v>0</v>
      </c>
      <c r="F407" s="1">
        <v>0</v>
      </c>
      <c r="G407" s="2">
        <f t="shared" si="8"/>
        <v>2601930.2187199998</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1871280.17</v>
      </c>
      <c r="D408" s="1">
        <f>'PR-RAS'!E413</f>
        <v>2270825.0599999996</v>
      </c>
      <c r="E408" s="1">
        <v>0</v>
      </c>
      <c r="F408" s="1">
        <v>0</v>
      </c>
      <c r="G408" s="2">
        <f t="shared" si="8"/>
        <v>2610062.6280299993</v>
      </c>
      <c r="H408" s="2">
        <f t="shared" si="9"/>
        <v>0.22999999951571226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1976.1800000001676</v>
      </c>
      <c r="E409" s="1">
        <v>0</v>
      </c>
      <c r="F409" s="1">
        <v>0</v>
      </c>
      <c r="G409" s="2">
        <f t="shared" si="8"/>
        <v>1612.5628800001366</v>
      </c>
      <c r="H409" s="2">
        <f t="shared" si="9"/>
        <v>0.18000000016763806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8187.5300000000279</v>
      </c>
      <c r="D410" s="1">
        <f>'PR-RAS'!E415</f>
        <v>0</v>
      </c>
      <c r="E410" s="1">
        <v>0</v>
      </c>
      <c r="F410" s="1">
        <v>0</v>
      </c>
      <c r="G410" s="2">
        <f t="shared" si="8"/>
        <v>3348.6997700000111</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11666.02</v>
      </c>
      <c r="D411" s="1">
        <f>'PR-RAS'!E416</f>
        <v>3478.49</v>
      </c>
      <c r="E411" s="1">
        <v>0</v>
      </c>
      <c r="F411" s="1">
        <v>0</v>
      </c>
      <c r="G411" s="2">
        <f t="shared" si="8"/>
        <v>7635.4299999999994</v>
      </c>
      <c r="H411" s="2">
        <f t="shared" si="9"/>
        <v>0.51000000000021828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1863092.64</v>
      </c>
      <c r="D633" s="1">
        <f>'PR-RAS'!E639</f>
        <v>2272801.2399999998</v>
      </c>
      <c r="E633" s="1">
        <v>0</v>
      </c>
      <c r="F633" s="1">
        <v>0</v>
      </c>
      <c r="G633" s="2">
        <f t="shared" si="10"/>
        <v>4050295.3158399994</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1871280.17</v>
      </c>
      <c r="D634" s="1">
        <f>'PR-RAS'!E640</f>
        <v>2270825.0599999996</v>
      </c>
      <c r="E634" s="1">
        <v>0</v>
      </c>
      <c r="F634" s="1">
        <v>0</v>
      </c>
      <c r="G634" s="2">
        <f t="shared" si="10"/>
        <v>4059384.8735699994</v>
      </c>
      <c r="H634" s="2">
        <f t="shared" si="11"/>
        <v>0.22999999951571226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1976.1800000001676</v>
      </c>
      <c r="E635" s="1">
        <v>0</v>
      </c>
      <c r="F635" s="1">
        <v>0</v>
      </c>
      <c r="G635" s="2">
        <f t="shared" si="10"/>
        <v>2505.7962400002125</v>
      </c>
      <c r="H635" s="2">
        <f t="shared" si="11"/>
        <v>0.18000000016763806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8187.5300000000279</v>
      </c>
      <c r="D636" s="1">
        <f>'PR-RAS'!E642</f>
        <v>0</v>
      </c>
      <c r="E636" s="1">
        <v>0</v>
      </c>
      <c r="F636" s="1">
        <v>0</v>
      </c>
      <c r="G636" s="2">
        <f t="shared" si="10"/>
        <v>5199.0815500000181</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11666.02</v>
      </c>
      <c r="D637" s="1">
        <f>'PR-RAS'!E643</f>
        <v>3478.49</v>
      </c>
      <c r="E637" s="1">
        <v>0</v>
      </c>
      <c r="F637" s="1">
        <v>0</v>
      </c>
      <c r="G637" s="2">
        <f t="shared" si="10"/>
        <v>11844.228000000001</v>
      </c>
      <c r="H637" s="2">
        <f t="shared" si="11"/>
        <v>0.51000000000021828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3478.4899999999725</v>
      </c>
      <c r="D639" s="1">
        <f>'PR-RAS'!E645</f>
        <v>5454.6700000001674</v>
      </c>
      <c r="E639" s="1">
        <v>0</v>
      </c>
      <c r="F639" s="1">
        <v>0</v>
      </c>
      <c r="G639" s="2">
        <f t="shared" si="10"/>
        <v>9179.4355400001969</v>
      </c>
      <c r="H639" s="2">
        <f t="shared" si="11"/>
        <v>0.8199999998050771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122220.88</v>
      </c>
      <c r="D641" s="1">
        <f>'PR-RAS'!E647</f>
        <v>150343.91</v>
      </c>
      <c r="E641" s="1">
        <v>0</v>
      </c>
      <c r="F641" s="1">
        <v>0</v>
      </c>
      <c r="G641" s="2">
        <f t="shared" si="10"/>
        <v>270661.56800000003</v>
      </c>
      <c r="H641" s="2">
        <f t="shared" si="11"/>
        <v>0.20999999999185093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20844.060000000001</v>
      </c>
      <c r="D642" s="1">
        <f>'PR-RAS'!E649</f>
        <v>15220.93</v>
      </c>
      <c r="E642" s="1">
        <v>0</v>
      </c>
      <c r="F642" s="1">
        <v>0</v>
      </c>
      <c r="G642" s="2">
        <f t="shared" si="10"/>
        <v>32874.274720000001</v>
      </c>
      <c r="H642" s="2">
        <f t="shared" si="11"/>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1882632.26</v>
      </c>
      <c r="D643" s="1">
        <f>'PR-RAS'!E650</f>
        <v>2282934.9</v>
      </c>
      <c r="E643" s="1">
        <v>0</v>
      </c>
      <c r="F643" s="1">
        <v>0</v>
      </c>
      <c r="G643" s="2">
        <f t="shared" si="10"/>
        <v>4139938.3225199999</v>
      </c>
      <c r="H643" s="2">
        <f t="shared" si="11"/>
        <v>0.36000000010244548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1888255.39</v>
      </c>
      <c r="D644" s="1">
        <f>'PR-RAS'!E651</f>
        <v>2267002.64</v>
      </c>
      <c r="E644" s="1">
        <v>0</v>
      </c>
      <c r="F644" s="1">
        <v>0</v>
      </c>
      <c r="G644" s="2">
        <f t="shared" si="10"/>
        <v>4129513.61081</v>
      </c>
      <c r="H644" s="2">
        <f t="shared" si="11"/>
        <v>0.74999999976716936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15220.930000000168</v>
      </c>
      <c r="D645" s="1">
        <f>'PR-RAS'!E652</f>
        <v>31153.189999999944</v>
      </c>
      <c r="E645" s="1">
        <v>0</v>
      </c>
      <c r="F645" s="1">
        <v>0</v>
      </c>
      <c r="G645" s="2">
        <f t="shared" si="10"/>
        <v>49927.587640000034</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86</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86</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1570329.98</v>
      </c>
      <c r="D668" s="1">
        <f>'PR-RAS'!E675</f>
        <v>1884850.44</v>
      </c>
      <c r="E668" s="1">
        <v>0</v>
      </c>
      <c r="F668" s="1">
        <v>0</v>
      </c>
      <c r="G668" s="2">
        <f t="shared" si="10"/>
        <v>3561800.5836199997</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13819.9</v>
      </c>
      <c r="D669" s="1">
        <f>'PR-RAS'!E676</f>
        <v>20581.349999999999</v>
      </c>
      <c r="E669" s="1">
        <v>0</v>
      </c>
      <c r="F669" s="1">
        <v>0</v>
      </c>
      <c r="G669" s="2">
        <f t="shared" si="10"/>
        <v>36728.376799999998</v>
      </c>
      <c r="H669" s="2">
        <f t="shared" si="11"/>
        <v>0.44999999999890861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8275.6200000000008</v>
      </c>
      <c r="D670" s="1">
        <f>'PR-RAS'!E677</f>
        <v>23699.279999999999</v>
      </c>
      <c r="E670" s="1">
        <v>0</v>
      </c>
      <c r="F670" s="1">
        <v>0</v>
      </c>
      <c r="G670" s="2">
        <f t="shared" si="10"/>
        <v>37246.026420000002</v>
      </c>
      <c r="H670" s="2">
        <f t="shared" si="11"/>
        <v>0.65999999999803549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33731.4</v>
      </c>
      <c r="E687" s="1">
        <v>0</v>
      </c>
      <c r="F687" s="1">
        <v>0</v>
      </c>
      <c r="G687" s="2">
        <f t="shared" si="10"/>
        <v>46279.480800000005</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4200</v>
      </c>
      <c r="E709" s="1">
        <v>0</v>
      </c>
      <c r="F709" s="1">
        <v>0</v>
      </c>
      <c r="G709" s="2">
        <f t="shared" si="10"/>
        <v>6886.8859199999997</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882.88</v>
      </c>
      <c r="D710" s="1">
        <f>'PR-RAS'!E717</f>
        <v>2648.64</v>
      </c>
      <c r="E710" s="1">
        <v>0</v>
      </c>
      <c r="F710" s="1">
        <v>0</v>
      </c>
      <c r="G710" s="2">
        <f t="shared" si="10"/>
        <v>4381.73344</v>
      </c>
      <c r="H710" s="2">
        <f t="shared" si="11"/>
        <v>0.48000000000013188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60847.08</v>
      </c>
      <c r="E711" s="1">
        <v>0</v>
      </c>
      <c r="F711" s="1">
        <v>0</v>
      </c>
      <c r="G711" s="2">
        <f t="shared" si="10"/>
        <v>86402.853600000002</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159.26</v>
      </c>
      <c r="D713" s="1">
        <f>'PR-RAS'!E720</f>
        <v>2719</v>
      </c>
      <c r="E713" s="1">
        <v>0</v>
      </c>
      <c r="F713" s="1">
        <v>0</v>
      </c>
      <c r="G713" s="2">
        <f t="shared" si="10"/>
        <v>3985.2491199999999</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5625.27</v>
      </c>
      <c r="D715" s="1">
        <f>'PR-RAS'!E722</f>
        <v>28031.16</v>
      </c>
      <c r="E715" s="1">
        <v>0</v>
      </c>
      <c r="F715" s="1">
        <v>0</v>
      </c>
      <c r="G715" s="2">
        <f t="shared" si="10"/>
        <v>44044.939259999992</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1335.31</v>
      </c>
      <c r="D719" s="1">
        <f>'PR-RAS'!E726</f>
        <v>1612.04</v>
      </c>
      <c r="E719" s="1">
        <v>0</v>
      </c>
      <c r="F719" s="1">
        <v>0</v>
      </c>
      <c r="G719" s="2">
        <f t="shared" si="10"/>
        <v>3273.6420199999993</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44658.03</v>
      </c>
      <c r="D821" s="1">
        <f>'PR-RAS'!E828</f>
        <v>50762.28</v>
      </c>
      <c r="E821" s="1">
        <v>0</v>
      </c>
      <c r="F821" s="1">
        <v>0</v>
      </c>
      <c r="G821" s="2">
        <f t="shared" si="18"/>
        <v>119869.72379999999</v>
      </c>
      <c r="H821" s="2">
        <f t="shared" si="19"/>
        <v>0.30999999999767169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869130.53</v>
      </c>
      <c r="D984" s="6">
        <f>BILANCA!E6</f>
        <v>930055.22</v>
      </c>
      <c r="E984" s="6">
        <v>0</v>
      </c>
      <c r="F984" s="6">
        <v>0</v>
      </c>
      <c r="G984" s="7">
        <f t="shared" ref="G984:G1241" si="22">B984/1000*C984+B984/500*D984</f>
        <v>2729.2409699999998</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714480.48</v>
      </c>
      <c r="D985" s="1">
        <f>BILANCA!E7</f>
        <v>734304.3</v>
      </c>
      <c r="E985" s="1">
        <v>0</v>
      </c>
      <c r="F985" s="1">
        <v>0</v>
      </c>
      <c r="G985" s="2">
        <f t="shared" si="22"/>
        <v>4366.1781599999995</v>
      </c>
      <c r="H985" s="2">
        <f t="shared" si="19"/>
        <v>0.78000000002793968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714480.48</v>
      </c>
      <c r="D990" s="1">
        <f>BILANCA!E12</f>
        <v>734304.3</v>
      </c>
      <c r="E990" s="1">
        <v>0</v>
      </c>
      <c r="F990" s="1">
        <v>0</v>
      </c>
      <c r="G990" s="2">
        <f t="shared" si="22"/>
        <v>15281.62356</v>
      </c>
      <c r="H990" s="2">
        <f t="shared" si="19"/>
        <v>0.78000000002793968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691430.94</v>
      </c>
      <c r="D991" s="1">
        <f>BILANCA!E13</f>
        <v>681584.52</v>
      </c>
      <c r="E991" s="1">
        <v>0</v>
      </c>
      <c r="F991" s="1">
        <v>0</v>
      </c>
      <c r="G991" s="2">
        <f t="shared" si="22"/>
        <v>16436.79984</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1225951.3999999999</v>
      </c>
      <c r="D993" s="1">
        <f>BILANCA!E15</f>
        <v>1233216.25</v>
      </c>
      <c r="E993" s="1">
        <v>0</v>
      </c>
      <c r="F993" s="1">
        <v>0</v>
      </c>
      <c r="G993" s="2">
        <f t="shared" si="22"/>
        <v>36923.839</v>
      </c>
      <c r="H993" s="2">
        <f t="shared" si="19"/>
        <v>0.64999999990686774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55495.58</v>
      </c>
      <c r="D995" s="1">
        <f>BILANCA!E17</f>
        <v>55495.58</v>
      </c>
      <c r="E995" s="1">
        <v>0</v>
      </c>
      <c r="F995" s="1">
        <v>0</v>
      </c>
      <c r="G995" s="2">
        <f t="shared" si="22"/>
        <v>1997.84088</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590016.04</v>
      </c>
      <c r="D996" s="1">
        <f>BILANCA!E18</f>
        <v>607127.31000000006</v>
      </c>
      <c r="E996" s="1">
        <v>0</v>
      </c>
      <c r="F996" s="1">
        <v>0</v>
      </c>
      <c r="G996" s="2">
        <f t="shared" si="22"/>
        <v>23455.518580000004</v>
      </c>
      <c r="H996" s="2">
        <f t="shared" si="19"/>
        <v>0.35000000009313226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22650.869999999995</v>
      </c>
      <c r="D997" s="1">
        <f>BILANCA!E19</f>
        <v>52719.780000000028</v>
      </c>
      <c r="E997" s="1">
        <v>0</v>
      </c>
      <c r="F997" s="1">
        <v>0</v>
      </c>
      <c r="G997" s="2">
        <f t="shared" si="22"/>
        <v>1793.2660200000009</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311626.40999999997</v>
      </c>
      <c r="D998" s="1">
        <f>BILANCA!E20</f>
        <v>375291.98</v>
      </c>
      <c r="E998" s="1">
        <v>0</v>
      </c>
      <c r="F998" s="1">
        <v>0</v>
      </c>
      <c r="G998" s="2">
        <f t="shared" si="22"/>
        <v>15933.155549999999</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13283.82</v>
      </c>
      <c r="D999" s="1">
        <f>BILANCA!E21</f>
        <v>13283.82</v>
      </c>
      <c r="E999" s="1">
        <v>0</v>
      </c>
      <c r="F999" s="1">
        <v>0</v>
      </c>
      <c r="G999" s="2">
        <f t="shared" si="22"/>
        <v>637.62336000000005</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130014.77</v>
      </c>
      <c r="D1000" s="1">
        <f>BILANCA!E22</f>
        <v>131129.57</v>
      </c>
      <c r="E1000" s="1">
        <v>0</v>
      </c>
      <c r="F1000" s="1">
        <v>0</v>
      </c>
      <c r="G1000" s="2">
        <f t="shared" si="22"/>
        <v>6668.6564699999999</v>
      </c>
      <c r="H1000" s="2">
        <f t="shared" si="19"/>
        <v>0.65999999998894054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3497.73</v>
      </c>
      <c r="D1001" s="1">
        <f>BILANCA!E23</f>
        <v>3497.73</v>
      </c>
      <c r="E1001" s="1">
        <v>0</v>
      </c>
      <c r="F1001" s="1">
        <v>0</v>
      </c>
      <c r="G1001" s="2">
        <f t="shared" si="22"/>
        <v>188.87742</v>
      </c>
      <c r="H1001" s="2">
        <f t="shared" si="19"/>
        <v>0.53999999999996362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28158.07</v>
      </c>
      <c r="D1003" s="1">
        <f>BILANCA!E25</f>
        <v>28158.07</v>
      </c>
      <c r="E1003" s="1">
        <v>0</v>
      </c>
      <c r="F1003" s="1">
        <v>0</v>
      </c>
      <c r="G1003" s="2">
        <f t="shared" si="22"/>
        <v>1689.4841999999999</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38577.300000000003</v>
      </c>
      <c r="D1004" s="1">
        <f>BILANCA!E26</f>
        <v>38577.300000000003</v>
      </c>
      <c r="E1004" s="1">
        <v>0</v>
      </c>
      <c r="F1004" s="1">
        <v>0</v>
      </c>
      <c r="G1004" s="2">
        <f t="shared" si="22"/>
        <v>2430.3699000000001</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502507.23</v>
      </c>
      <c r="D1006" s="1">
        <f>BILANCA!E28</f>
        <v>537218.68999999994</v>
      </c>
      <c r="E1006" s="1">
        <v>0</v>
      </c>
      <c r="F1006" s="1">
        <v>0</v>
      </c>
      <c r="G1006" s="2">
        <f t="shared" si="22"/>
        <v>36269.726029999998</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398.66999999999825</v>
      </c>
      <c r="D1013" s="1">
        <f>BILANCA!E35</f>
        <v>0</v>
      </c>
      <c r="E1013" s="1">
        <v>0</v>
      </c>
      <c r="F1013" s="1">
        <v>0</v>
      </c>
      <c r="G1013" s="2">
        <f t="shared" si="22"/>
        <v>11.960099999999947</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97441.18</v>
      </c>
      <c r="D1014" s="1">
        <f>BILANCA!E36</f>
        <v>47166.69</v>
      </c>
      <c r="E1014" s="1">
        <v>0</v>
      </c>
      <c r="F1014" s="1">
        <v>0</v>
      </c>
      <c r="G1014" s="2">
        <f t="shared" si="22"/>
        <v>5945.0113600000004</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97042.51</v>
      </c>
      <c r="D1018" s="1">
        <f>BILANCA!E40</f>
        <v>47166.69</v>
      </c>
      <c r="E1018" s="1">
        <v>0</v>
      </c>
      <c r="F1018" s="1">
        <v>0</v>
      </c>
      <c r="G1018" s="2">
        <f t="shared" si="22"/>
        <v>6698.1561500000007</v>
      </c>
      <c r="H1018" s="2">
        <f t="shared" si="19"/>
        <v>0.80000000000291038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31958.42</v>
      </c>
      <c r="D1032" s="1">
        <f>BILANCA!E54</f>
        <v>35996.36</v>
      </c>
      <c r="E1032" s="1">
        <v>0</v>
      </c>
      <c r="F1032" s="1">
        <v>0</v>
      </c>
      <c r="G1032" s="2">
        <f t="shared" si="22"/>
        <v>5093.6058599999997</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31958.42</v>
      </c>
      <c r="D1033" s="1">
        <f>BILANCA!E55</f>
        <v>35996.36</v>
      </c>
      <c r="E1033" s="1">
        <v>0</v>
      </c>
      <c r="F1033" s="1">
        <v>0</v>
      </c>
      <c r="G1033" s="2">
        <f t="shared" si="22"/>
        <v>5197.5570000000007</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154650.04999999999</v>
      </c>
      <c r="D1046" s="1">
        <f>BILANCA!E68</f>
        <v>195750.91999999998</v>
      </c>
      <c r="E1046" s="1">
        <v>0</v>
      </c>
      <c r="F1046" s="1">
        <v>0</v>
      </c>
      <c r="G1046" s="2">
        <f t="shared" si="22"/>
        <v>34407.569069999998</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15220.93</v>
      </c>
      <c r="D1047" s="1">
        <f>BILANCA!E69</f>
        <v>31153.19</v>
      </c>
      <c r="E1047" s="1">
        <v>0</v>
      </c>
      <c r="F1047" s="1">
        <v>0</v>
      </c>
      <c r="G1047" s="2">
        <f t="shared" si="22"/>
        <v>4961.74784</v>
      </c>
      <c r="H1047" s="2">
        <f t="shared" si="19"/>
        <v>0.25999999999839929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15220.93</v>
      </c>
      <c r="D1048" s="1">
        <f>BILANCA!E70</f>
        <v>31153.19</v>
      </c>
      <c r="E1048" s="1">
        <v>0</v>
      </c>
      <c r="F1048" s="1">
        <v>0</v>
      </c>
      <c r="G1048" s="2">
        <f t="shared" si="22"/>
        <v>5039.2751499999995</v>
      </c>
      <c r="H1048" s="2">
        <f t="shared" si="19"/>
        <v>0.25999999999839929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15220.93</v>
      </c>
      <c r="D1050" s="1">
        <f>BILANCA!E72</f>
        <v>31153.19</v>
      </c>
      <c r="E1050" s="1">
        <v>0</v>
      </c>
      <c r="F1050" s="1">
        <v>0</v>
      </c>
      <c r="G1050" s="2">
        <f t="shared" si="22"/>
        <v>5194.3297700000003</v>
      </c>
      <c r="H1050" s="2">
        <f t="shared" si="19"/>
        <v>0.25999999999839929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13354.24</v>
      </c>
      <c r="D1056" s="1">
        <f>BILANCA!E78</f>
        <v>10560.82</v>
      </c>
      <c r="E1056" s="1">
        <v>0</v>
      </c>
      <c r="F1056" s="1">
        <v>0</v>
      </c>
      <c r="G1056" s="2">
        <f t="shared" si="22"/>
        <v>2516.7392399999999</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458.39</v>
      </c>
      <c r="D1062" s="1">
        <f>BILANCA!E84</f>
        <v>471.48</v>
      </c>
      <c r="E1062" s="1">
        <v>0</v>
      </c>
      <c r="F1062" s="1">
        <v>0</v>
      </c>
      <c r="G1062" s="2">
        <f t="shared" si="22"/>
        <v>110.70665</v>
      </c>
      <c r="H1062" s="2">
        <f t="shared" si="19"/>
        <v>0.87000000000000455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12895.85</v>
      </c>
      <c r="D1064" s="1">
        <f>BILANCA!E86</f>
        <v>10089.34</v>
      </c>
      <c r="E1064" s="1">
        <v>0</v>
      </c>
      <c r="F1064" s="1">
        <v>0</v>
      </c>
      <c r="G1064" s="2">
        <f t="shared" si="22"/>
        <v>2679.0369300000002</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3854</v>
      </c>
      <c r="D1124" s="1">
        <f>BILANCA!E146</f>
        <v>3693</v>
      </c>
      <c r="E1124" s="1">
        <v>0</v>
      </c>
      <c r="F1124" s="1">
        <v>0</v>
      </c>
      <c r="G1124" s="2">
        <f t="shared" si="22"/>
        <v>1584.84</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3854</v>
      </c>
      <c r="D1138" s="1">
        <f>BILANCA!E160</f>
        <v>3693</v>
      </c>
      <c r="E1138" s="1">
        <v>0</v>
      </c>
      <c r="F1138" s="1">
        <v>0</v>
      </c>
      <c r="G1138" s="2">
        <f t="shared" si="22"/>
        <v>1742.1999999999998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122220.88</v>
      </c>
      <c r="D1148" s="1">
        <f>BILANCA!E170</f>
        <v>150343.91</v>
      </c>
      <c r="E1148" s="1">
        <v>0</v>
      </c>
      <c r="F1148" s="1">
        <v>0</v>
      </c>
      <c r="G1148" s="2">
        <f t="shared" si="22"/>
        <v>69779.935500000007</v>
      </c>
      <c r="H1148" s="2">
        <f t="shared" si="23"/>
        <v>0.20999999999185093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122220.88</v>
      </c>
      <c r="D1151" s="1">
        <f>BILANCA!E173</f>
        <v>150343.91</v>
      </c>
      <c r="E1151" s="1">
        <v>0</v>
      </c>
      <c r="F1151" s="1">
        <v>0</v>
      </c>
      <c r="G1151" s="2">
        <f t="shared" si="22"/>
        <v>71048.661600000007</v>
      </c>
      <c r="H1151" s="2">
        <f t="shared" si="23"/>
        <v>0.20999999999185093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869130.53</v>
      </c>
      <c r="D1152" s="1">
        <f>BILANCA!E175</f>
        <v>930055.22</v>
      </c>
      <c r="E1152" s="1">
        <v>0</v>
      </c>
      <c r="F1152" s="1">
        <v>0</v>
      </c>
      <c r="G1152" s="2">
        <f t="shared" si="22"/>
        <v>461241.72392999998</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147317.58000000002</v>
      </c>
      <c r="D1153" s="1">
        <f>BILANCA!E176</f>
        <v>186603.25</v>
      </c>
      <c r="E1153" s="1">
        <v>0</v>
      </c>
      <c r="F1153" s="1">
        <v>0</v>
      </c>
      <c r="G1153" s="2">
        <f t="shared" si="22"/>
        <v>88489.093600000007</v>
      </c>
      <c r="H1153" s="2">
        <f t="shared" si="23"/>
        <v>0.66999999998370185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146575.27000000002</v>
      </c>
      <c r="D1154" s="1">
        <f>BILANCA!E177</f>
        <v>185874.23</v>
      </c>
      <c r="E1154" s="1">
        <v>0</v>
      </c>
      <c r="F1154" s="1">
        <v>0</v>
      </c>
      <c r="G1154" s="2">
        <f t="shared" si="22"/>
        <v>88633.357830000023</v>
      </c>
      <c r="H1154" s="2">
        <f t="shared" si="23"/>
        <v>0.50000000002910383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117311.57</v>
      </c>
      <c r="D1155" s="1">
        <f>BILANCA!E178</f>
        <v>144347.35</v>
      </c>
      <c r="E1155" s="1">
        <v>0</v>
      </c>
      <c r="F1155" s="1">
        <v>0</v>
      </c>
      <c r="G1155" s="2">
        <f t="shared" si="22"/>
        <v>69833.078439999997</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15299.31</v>
      </c>
      <c r="D1156" s="1">
        <f>BILANCA!E179</f>
        <v>30270.82</v>
      </c>
      <c r="E1156" s="1">
        <v>0</v>
      </c>
      <c r="F1156" s="1">
        <v>0</v>
      </c>
      <c r="G1156" s="2">
        <f t="shared" si="22"/>
        <v>13120.484349999999</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18.28</v>
      </c>
      <c r="D1157" s="1">
        <f>BILANCA!E180</f>
        <v>103.37</v>
      </c>
      <c r="E1157" s="1">
        <v>0</v>
      </c>
      <c r="F1157" s="1">
        <v>0</v>
      </c>
      <c r="G1157" s="2">
        <f t="shared" si="22"/>
        <v>39.153480000000002</v>
      </c>
      <c r="H1157" s="2">
        <f t="shared" si="23"/>
        <v>0.65000000000000568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18.28</v>
      </c>
      <c r="D1158" s="1">
        <f>BILANCA!E181</f>
        <v>103.37</v>
      </c>
      <c r="E1158" s="1">
        <v>0</v>
      </c>
      <c r="F1158" s="1">
        <v>0</v>
      </c>
      <c r="G1158" s="2">
        <f t="shared" si="22"/>
        <v>39.378499999999995</v>
      </c>
      <c r="H1158" s="2">
        <f t="shared" si="23"/>
        <v>0.65000000000000568</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132.01</v>
      </c>
      <c r="D1164" s="1">
        <f>BILANCA!E187</f>
        <v>132.01</v>
      </c>
      <c r="E1164" s="1">
        <v>0</v>
      </c>
      <c r="F1164" s="1">
        <v>0</v>
      </c>
      <c r="G1164" s="2">
        <f t="shared" si="22"/>
        <v>71.681429999999992</v>
      </c>
      <c r="H1164" s="2">
        <f t="shared" si="23"/>
        <v>1.999999999998181E-2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13814.1</v>
      </c>
      <c r="D1165" s="1">
        <f>BILANCA!E188</f>
        <v>11020.68</v>
      </c>
      <c r="E1165" s="1">
        <v>0</v>
      </c>
      <c r="F1165" s="1">
        <v>0</v>
      </c>
      <c r="G1165" s="2">
        <f t="shared" si="22"/>
        <v>6525.6937200000002</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742.31</v>
      </c>
      <c r="D1166" s="1">
        <f>BILANCA!E189</f>
        <v>729.02</v>
      </c>
      <c r="E1166" s="1">
        <v>0</v>
      </c>
      <c r="F1166" s="1">
        <v>0</v>
      </c>
      <c r="G1166" s="2">
        <f t="shared" si="22"/>
        <v>402.66404999999997</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721812.95</v>
      </c>
      <c r="D1214" s="1">
        <f>BILANCA!E237</f>
        <v>743451.97</v>
      </c>
      <c r="E1214" s="1">
        <v>0</v>
      </c>
      <c r="F1214" s="1">
        <v>0</v>
      </c>
      <c r="G1214" s="2">
        <f t="shared" si="22"/>
        <v>510213.60158999998</v>
      </c>
      <c r="H1214" s="2">
        <f t="shared" si="23"/>
        <v>8.0000000074505806E-2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714480.46</v>
      </c>
      <c r="D1215" s="1">
        <f>BILANCA!E238</f>
        <v>734304.29999999993</v>
      </c>
      <c r="E1215" s="1">
        <v>0</v>
      </c>
      <c r="F1215" s="1">
        <v>0</v>
      </c>
      <c r="G1215" s="2">
        <f t="shared" si="22"/>
        <v>506476.66191999998</v>
      </c>
      <c r="H1215" s="2">
        <f t="shared" si="23"/>
        <v>0.7599999998928979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714480.46</v>
      </c>
      <c r="D1216" s="1">
        <f>BILANCA!E239</f>
        <v>734304.29999999993</v>
      </c>
      <c r="E1216" s="1">
        <v>0</v>
      </c>
      <c r="F1216" s="1">
        <v>0</v>
      </c>
      <c r="G1216" s="2">
        <f t="shared" si="22"/>
        <v>508659.75098000001</v>
      </c>
      <c r="H1216" s="2">
        <f t="shared" si="23"/>
        <v>0.7599999998928979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690737.6</v>
      </c>
      <c r="D1217" s="1">
        <f>BILANCA!E240</f>
        <v>710561.44</v>
      </c>
      <c r="E1217" s="1">
        <v>0</v>
      </c>
      <c r="F1217" s="1">
        <v>0</v>
      </c>
      <c r="G1217" s="2">
        <f t="shared" si="22"/>
        <v>494175.35232000001</v>
      </c>
      <c r="H1217" s="2">
        <f t="shared" si="23"/>
        <v>0.83999999996740371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23742.86</v>
      </c>
      <c r="D1218" s="1">
        <f>BILANCA!E241</f>
        <v>23742.86</v>
      </c>
      <c r="E1218" s="1">
        <v>0</v>
      </c>
      <c r="F1218" s="1">
        <v>0</v>
      </c>
      <c r="G1218" s="2">
        <f t="shared" si="22"/>
        <v>16738.7163</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3478.49</v>
      </c>
      <c r="D1222" s="1">
        <f>BILANCA!E245</f>
        <v>5454.67</v>
      </c>
      <c r="E1222" s="1">
        <v>0</v>
      </c>
      <c r="F1222" s="1">
        <v>0</v>
      </c>
      <c r="G1222" s="2">
        <f t="shared" si="22"/>
        <v>3438.69137</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3478.49</v>
      </c>
      <c r="D1223" s="1">
        <f>BILANCA!E246</f>
        <v>5454.67</v>
      </c>
      <c r="E1223" s="1">
        <v>0</v>
      </c>
      <c r="F1223" s="1">
        <v>0</v>
      </c>
      <c r="G1223" s="2">
        <f t="shared" si="22"/>
        <v>3453.0791999999997</v>
      </c>
      <c r="H1223" s="2">
        <f t="shared" si="23"/>
        <v>0.81999999999970896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3478.49</v>
      </c>
      <c r="D1224" s="1">
        <f>BILANCA!E247</f>
        <v>5454.67</v>
      </c>
      <c r="E1224" s="1">
        <v>0</v>
      </c>
      <c r="F1224" s="1">
        <v>0</v>
      </c>
      <c r="G1224" s="2">
        <f t="shared" si="22"/>
        <v>3467.4670299999998</v>
      </c>
      <c r="H1224" s="2">
        <f t="shared" si="23"/>
        <v>0.81999999999970896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3854</v>
      </c>
      <c r="D1232" s="1">
        <f>BILANCA!E255</f>
        <v>3693</v>
      </c>
      <c r="E1232" s="1">
        <v>0</v>
      </c>
      <c r="F1232" s="1">
        <v>0</v>
      </c>
      <c r="G1232" s="2">
        <f t="shared" si="22"/>
        <v>2798.76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3854</v>
      </c>
      <c r="D1240" s="1">
        <f>BILANCA!E264</f>
        <v>3693</v>
      </c>
      <c r="E1240" s="1">
        <v>0</v>
      </c>
      <c r="F1240" s="1">
        <v>0</v>
      </c>
      <c r="G1240" s="2">
        <f t="shared" si="22"/>
        <v>2888.6800000000003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12895.85</v>
      </c>
      <c r="D1244" s="1">
        <f>BILANCA!E268</f>
        <v>10089.34</v>
      </c>
      <c r="E1244" s="1">
        <v>0</v>
      </c>
      <c r="F1244" s="1">
        <v>0</v>
      </c>
      <c r="G1244" s="2">
        <f t="shared" si="24"/>
        <v>8632.4523300000001</v>
      </c>
      <c r="H1244" s="2">
        <f t="shared" si="23"/>
        <v>0.48999999999978172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146575.26999999999</v>
      </c>
      <c r="D1264" s="1">
        <f>BILANCA!E288</f>
        <v>185874.23</v>
      </c>
      <c r="E1264" s="1">
        <v>0</v>
      </c>
      <c r="F1264" s="1">
        <v>0</v>
      </c>
      <c r="G1264" s="2">
        <f t="shared" si="24"/>
        <v>145648.96812999999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742.31</v>
      </c>
      <c r="D1266" s="1">
        <f>BILANCA!E290</f>
        <v>729.02</v>
      </c>
      <c r="E1266" s="1">
        <v>0</v>
      </c>
      <c r="F1266" s="1">
        <v>0</v>
      </c>
      <c r="G1266" s="2">
        <f t="shared" si="24"/>
        <v>622.69904999999994</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1871280.17</v>
      </c>
      <c r="D1408" s="1">
        <f>'RAS-funkcijski'!E114</f>
        <v>2270825.06</v>
      </c>
      <c r="E1408" s="1">
        <v>0</v>
      </c>
      <c r="F1408" s="1">
        <v>0</v>
      </c>
      <c r="G1408" s="2">
        <f t="shared" si="24"/>
        <v>705422.33189999999</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1871280.17</v>
      </c>
      <c r="D1409" s="1">
        <f>'RAS-funkcijski'!E115</f>
        <v>2270825.06</v>
      </c>
      <c r="E1409" s="1">
        <v>0</v>
      </c>
      <c r="F1409" s="1">
        <v>0</v>
      </c>
      <c r="G1409" s="2">
        <f t="shared" si="24"/>
        <v>711835.26218999992</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1871280.17</v>
      </c>
      <c r="D1411" s="1">
        <f>'RAS-funkcijski'!E117</f>
        <v>2270825.06</v>
      </c>
      <c r="E1411" s="1">
        <v>0</v>
      </c>
      <c r="F1411" s="1">
        <v>0</v>
      </c>
      <c r="G1411" s="2">
        <f t="shared" si="24"/>
        <v>724661.12277000002</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1871280.17</v>
      </c>
      <c r="D1435" s="13">
        <f>'RAS-funkcijski'!E141</f>
        <v>2270825.06</v>
      </c>
      <c r="E1435" s="13">
        <v>0</v>
      </c>
      <c r="F1435" s="13">
        <v>0</v>
      </c>
      <c r="G1435" s="14">
        <f t="shared" si="24"/>
        <v>878571.44973000011</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53990.9</v>
      </c>
      <c r="D1436" s="6">
        <f>'P-VRIO'!E5</f>
        <v>0</v>
      </c>
      <c r="E1436" s="6">
        <v>0</v>
      </c>
      <c r="F1436" s="6">
        <v>0</v>
      </c>
      <c r="G1436" s="7">
        <f t="shared" si="24"/>
        <v>53.990900000000003</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53990.9</v>
      </c>
      <c r="D1453" s="1">
        <f>'P-VRIO'!E22</f>
        <v>0</v>
      </c>
      <c r="E1453" s="1">
        <v>0</v>
      </c>
      <c r="F1453" s="1">
        <v>0</v>
      </c>
      <c r="G1453" s="2">
        <f t="shared" si="24"/>
        <v>971.83619999999996</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53990.9</v>
      </c>
      <c r="D1454" s="1">
        <f>'P-VRIO'!E23</f>
        <v>0</v>
      </c>
      <c r="E1454" s="1">
        <v>0</v>
      </c>
      <c r="F1454" s="1">
        <v>0</v>
      </c>
      <c r="G1454" s="2">
        <f t="shared" si="24"/>
        <v>1025.8271</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53990.9</v>
      </c>
      <c r="D1456" s="1">
        <f>'P-VRIO'!E25</f>
        <v>0</v>
      </c>
      <c r="E1456" s="1">
        <v>0</v>
      </c>
      <c r="F1456" s="1">
        <v>0</v>
      </c>
      <c r="G1456" s="2">
        <f t="shared" si="24"/>
        <v>1133.8089</v>
      </c>
      <c r="H1456" s="2">
        <f t="shared" si="27"/>
        <v>9.9999999998544808E-2</v>
      </c>
      <c r="I1456" s="10">
        <f t="shared" si="30"/>
        <v>113.38088999835009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147317.57999999999</v>
      </c>
      <c r="D1480" s="6"/>
      <c r="E1480" s="6">
        <v>0</v>
      </c>
      <c r="F1480" s="6">
        <v>0</v>
      </c>
      <c r="G1480" s="7">
        <f t="shared" ref="G1480:G1580" si="34">B1480/1000*C1480</f>
        <v>147.31757999999999</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2275722.8299999996</v>
      </c>
      <c r="D1481" s="1">
        <v>0</v>
      </c>
      <c r="E1481" s="1">
        <v>0</v>
      </c>
      <c r="F1481" s="1">
        <v>0</v>
      </c>
      <c r="G1481" s="2">
        <f t="shared" si="34"/>
        <v>4551.4456599999994</v>
      </c>
      <c r="H1481" s="2">
        <f t="shared" si="35"/>
        <v>0.17000000039115548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2231229.5699999998</v>
      </c>
      <c r="D1483" s="1">
        <v>0</v>
      </c>
      <c r="E1483" s="1">
        <v>0</v>
      </c>
      <c r="F1483" s="1">
        <v>0</v>
      </c>
      <c r="G1483" s="2">
        <f t="shared" si="34"/>
        <v>8924.9182799999999</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1841519.19</v>
      </c>
      <c r="D1484" s="1">
        <v>0</v>
      </c>
      <c r="E1484" s="1">
        <v>0</v>
      </c>
      <c r="F1484" s="1">
        <v>0</v>
      </c>
      <c r="G1484" s="2">
        <f t="shared" si="34"/>
        <v>9207.5959500000008</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354044.77</v>
      </c>
      <c r="D1485" s="1">
        <v>0</v>
      </c>
      <c r="E1485" s="1">
        <v>0</v>
      </c>
      <c r="F1485" s="1">
        <v>0</v>
      </c>
      <c r="G1485" s="2">
        <f t="shared" si="34"/>
        <v>2124.2686200000003</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900.81</v>
      </c>
      <c r="D1486" s="1">
        <v>0</v>
      </c>
      <c r="E1486" s="1">
        <v>0</v>
      </c>
      <c r="F1486" s="1">
        <v>0</v>
      </c>
      <c r="G1486" s="2">
        <f t="shared" si="34"/>
        <v>6.3056700000000001</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33356.61</v>
      </c>
      <c r="D1489" s="1">
        <v>0</v>
      </c>
      <c r="E1489" s="1">
        <v>0</v>
      </c>
      <c r="F1489" s="1">
        <v>0</v>
      </c>
      <c r="G1489" s="2">
        <f t="shared" si="34"/>
        <v>333.56610000000001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951.15</v>
      </c>
      <c r="D1490" s="1">
        <v>0</v>
      </c>
      <c r="E1490" s="1">
        <v>0</v>
      </c>
      <c r="F1490" s="1">
        <v>0</v>
      </c>
      <c r="G1490" s="2">
        <f t="shared" si="34"/>
        <v>10.46265</v>
      </c>
      <c r="H1490" s="2">
        <f t="shared" si="35"/>
        <v>0.14999999999997726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457.04</v>
      </c>
      <c r="D1491" s="1">
        <v>0</v>
      </c>
      <c r="E1491" s="1">
        <v>0</v>
      </c>
      <c r="F1491" s="1">
        <v>0</v>
      </c>
      <c r="G1491" s="2">
        <f t="shared" si="34"/>
        <v>5.4844800000000005</v>
      </c>
      <c r="H1491" s="2">
        <f t="shared" si="35"/>
        <v>4.0000000000020464E-2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44493.26</v>
      </c>
      <c r="D1492" s="1">
        <v>0</v>
      </c>
      <c r="E1492" s="1">
        <v>0</v>
      </c>
      <c r="F1492" s="1">
        <v>0</v>
      </c>
      <c r="G1492" s="2">
        <f t="shared" si="34"/>
        <v>578.41237999999998</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2236437.1599999997</v>
      </c>
      <c r="D1499" s="1">
        <v>0</v>
      </c>
      <c r="E1499" s="1">
        <v>0</v>
      </c>
      <c r="F1499" s="1">
        <v>0</v>
      </c>
      <c r="G1499" s="2">
        <f t="shared" si="34"/>
        <v>44728.743199999997</v>
      </c>
      <c r="H1499" s="2">
        <f t="shared" si="35"/>
        <v>0.15999999968335032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2191930.61</v>
      </c>
      <c r="D1501" s="1">
        <v>0</v>
      </c>
      <c r="E1501" s="1">
        <v>0</v>
      </c>
      <c r="F1501" s="1">
        <v>0</v>
      </c>
      <c r="G1501" s="2">
        <f t="shared" si="34"/>
        <v>48222.473419999995</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1814483.41</v>
      </c>
      <c r="D1502" s="1">
        <v>0</v>
      </c>
      <c r="E1502" s="1">
        <v>0</v>
      </c>
      <c r="F1502" s="1">
        <v>0</v>
      </c>
      <c r="G1502" s="2">
        <f t="shared" si="34"/>
        <v>41733.118429999995</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339073.26</v>
      </c>
      <c r="D1503" s="1">
        <v>0</v>
      </c>
      <c r="E1503" s="1">
        <v>0</v>
      </c>
      <c r="F1503" s="1">
        <v>0</v>
      </c>
      <c r="G1503" s="2">
        <f t="shared" si="34"/>
        <v>8137.7582400000001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815.72</v>
      </c>
      <c r="D1504" s="1">
        <v>0</v>
      </c>
      <c r="E1504" s="1">
        <v>0</v>
      </c>
      <c r="F1504" s="1">
        <v>0</v>
      </c>
      <c r="G1504" s="2">
        <f t="shared" si="34"/>
        <v>20.393000000000001</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33356.61</v>
      </c>
      <c r="D1507" s="1">
        <v>0</v>
      </c>
      <c r="E1507" s="1">
        <v>0</v>
      </c>
      <c r="F1507" s="1">
        <v>0</v>
      </c>
      <c r="G1507" s="2">
        <f t="shared" si="34"/>
        <v>933.98508000000004</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951.15</v>
      </c>
      <c r="D1508" s="1">
        <v>0</v>
      </c>
      <c r="E1508" s="1">
        <v>0</v>
      </c>
      <c r="F1508" s="1">
        <v>0</v>
      </c>
      <c r="G1508" s="2">
        <f t="shared" si="34"/>
        <v>27.583349999999999</v>
      </c>
      <c r="H1508" s="2">
        <f t="shared" si="35"/>
        <v>0.14999999999997726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3250.46</v>
      </c>
      <c r="D1509" s="1">
        <v>0</v>
      </c>
      <c r="E1509" s="1">
        <v>0</v>
      </c>
      <c r="F1509" s="1">
        <v>0</v>
      </c>
      <c r="G1509" s="2">
        <f t="shared" si="34"/>
        <v>97.513800000000003</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44506.55</v>
      </c>
      <c r="D1510" s="1">
        <v>0</v>
      </c>
      <c r="E1510" s="1">
        <v>0</v>
      </c>
      <c r="F1510" s="1">
        <v>0</v>
      </c>
      <c r="G1510" s="2">
        <f t="shared" si="34"/>
        <v>1379.7030500000001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186603.25</v>
      </c>
      <c r="D1517" s="1">
        <v>0</v>
      </c>
      <c r="E1517" s="1">
        <v>0</v>
      </c>
      <c r="F1517" s="1">
        <v>0</v>
      </c>
      <c r="G1517" s="2">
        <f t="shared" si="34"/>
        <v>7090.9234999999999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19171.28</v>
      </c>
      <c r="D1518" s="1">
        <v>0</v>
      </c>
      <c r="E1518" s="1">
        <v>0</v>
      </c>
      <c r="F1518" s="1">
        <v>0</v>
      </c>
      <c r="G1518" s="2">
        <f t="shared" si="34"/>
        <v>747.67991999999992</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8067.05</v>
      </c>
      <c r="D1519" s="1">
        <v>0</v>
      </c>
      <c r="E1519" s="1">
        <v>0</v>
      </c>
      <c r="F1519" s="1">
        <v>0</v>
      </c>
      <c r="G1519" s="2">
        <f t="shared" si="34"/>
        <v>322.68200000000002</v>
      </c>
      <c r="H1519" s="2">
        <f t="shared" si="35"/>
        <v>5.0000000000181899E-2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8067.05</v>
      </c>
      <c r="D1520" s="1">
        <v>0</v>
      </c>
      <c r="E1520" s="1">
        <v>0</v>
      </c>
      <c r="F1520" s="1">
        <v>0</v>
      </c>
      <c r="G1520" s="2">
        <f t="shared" si="34"/>
        <v>330.74905000000001</v>
      </c>
      <c r="H1520" s="2">
        <f t="shared" si="35"/>
        <v>5.0000000000181899E-2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11104.23</v>
      </c>
      <c r="D1524" s="1">
        <v>0</v>
      </c>
      <c r="E1524" s="1">
        <v>0</v>
      </c>
      <c r="F1524" s="1">
        <v>0</v>
      </c>
      <c r="G1524" s="2">
        <f t="shared" si="34"/>
        <v>499.69034999999997</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11104.23</v>
      </c>
      <c r="D1530" s="1">
        <v>0</v>
      </c>
      <c r="E1530" s="1">
        <v>0</v>
      </c>
      <c r="F1530" s="1">
        <v>0</v>
      </c>
      <c r="G1530" s="2">
        <f t="shared" si="34"/>
        <v>566.31572999999992</v>
      </c>
      <c r="H1530" s="2">
        <f t="shared" si="35"/>
        <v>0.22999999999956344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11104.23</v>
      </c>
      <c r="D1531" s="1">
        <v>0</v>
      </c>
      <c r="E1531" s="1">
        <v>0</v>
      </c>
      <c r="F1531" s="1">
        <v>0</v>
      </c>
      <c r="G1531" s="2">
        <f t="shared" si="34"/>
        <v>577.41995999999995</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167431.97</v>
      </c>
      <c r="D1576" s="1">
        <v>0</v>
      </c>
      <c r="E1576" s="1">
        <v>0</v>
      </c>
      <c r="F1576" s="1">
        <v>0</v>
      </c>
      <c r="G1576" s="2">
        <f t="shared" si="34"/>
        <v>16240.901090000001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167431.97</v>
      </c>
      <c r="D1578" s="1">
        <v>0</v>
      </c>
      <c r="E1578" s="1">
        <v>0</v>
      </c>
      <c r="F1578" s="1">
        <v>0</v>
      </c>
      <c r="G1578" s="2">
        <f t="shared" si="34"/>
        <v>16575.765030000002</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12270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1863092.64</v>
      </c>
      <c r="I16" s="170">
        <f>'PR-RAS'!E6</f>
        <v>2272801.2399999998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1828457.53</v>
      </c>
      <c r="I17" s="170">
        <f>'PR-RAS'!E151</f>
        <v>2243737.4699999997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3478.4899999999725</v>
      </c>
      <c r="I18" s="170">
        <f>'PR-RAS'!E645</f>
        <v>5454.6700000001674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714480.48</v>
      </c>
      <c r="I20" s="173">
        <f>BILANCA!E7</f>
        <v>734304.3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154650.04999999999</v>
      </c>
      <c r="I21" s="175">
        <f>BILANCA!E68</f>
        <v>195750.91999999998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147317.58000000002</v>
      </c>
      <c r="I22" s="175">
        <f>BILANCA!E176</f>
        <v>186603.25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721812.95</v>
      </c>
      <c r="I23" s="177">
        <f>BILANCA!E237</f>
        <v>743451.97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1871280.17</v>
      </c>
      <c r="I27" s="175">
        <f>'RAS-funkcijski'!E114</f>
        <v>2270825.06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1871280.17</v>
      </c>
      <c r="I28" s="179">
        <f>'RAS-funkcijski'!E141</f>
        <v>2270825.06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53990.9</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53990.9</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147317.57999999999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186603.25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19171.28</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167431.97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34" sqref="E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1863092.64</v>
      </c>
      <c r="E6" s="51">
        <f>E7+E44+E50+E82+E106+E124+E133+E139</f>
        <v>2272801.2399999998</v>
      </c>
      <c r="F6" s="52">
        <f t="shared" ref="F6:F131" si="0">IF(D6&lt;&gt;0,IF(E6/D6&gt;=100,"&gt;&gt;100",E6/D6*100),"-")</f>
        <v>121.990779803628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1592425.5</v>
      </c>
      <c r="E50" s="51">
        <f>E51+E54+E59+E62+E65+E68+E71+E74+E77</f>
        <v>1962862.47</v>
      </c>
      <c r="F50" s="52">
        <f t="shared" si="0"/>
        <v>123.26243645307112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1592425.5</v>
      </c>
      <c r="E68" s="51">
        <f t="shared" si="15"/>
        <v>1929131.07</v>
      </c>
      <c r="F68" s="52">
        <f t="shared" si="0"/>
        <v>121.144196070711</v>
      </c>
    </row>
    <row r="69" spans="1:6" ht="12.75" customHeight="1" x14ac:dyDescent="0.2">
      <c r="A69" s="53" t="s">
        <v>184</v>
      </c>
      <c r="B69" s="85" t="s">
        <v>185</v>
      </c>
      <c r="C69" s="50" t="s">
        <v>184</v>
      </c>
      <c r="D69" s="242">
        <v>1584149.88</v>
      </c>
      <c r="E69" s="242">
        <v>1905431.79</v>
      </c>
      <c r="F69" s="52">
        <f t="shared" si="0"/>
        <v>120.28102984800908</v>
      </c>
    </row>
    <row r="70" spans="1:6" ht="24" x14ac:dyDescent="0.2">
      <c r="A70" s="53" t="s">
        <v>186</v>
      </c>
      <c r="B70" s="85" t="s">
        <v>187</v>
      </c>
      <c r="C70" s="50" t="s">
        <v>186</v>
      </c>
      <c r="D70" s="242">
        <v>8275.6200000000008</v>
      </c>
      <c r="E70" s="242">
        <v>23699.279999999999</v>
      </c>
      <c r="F70" s="52">
        <f t="shared" si="0"/>
        <v>286.37467645928638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33731.4</v>
      </c>
      <c r="F74" s="52" t="str">
        <f t="shared" si="0"/>
        <v>-</v>
      </c>
    </row>
    <row r="75" spans="1:6" ht="12.75" customHeight="1" x14ac:dyDescent="0.2">
      <c r="A75" s="53" t="s">
        <v>196</v>
      </c>
      <c r="B75" s="85" t="s">
        <v>197</v>
      </c>
      <c r="C75" s="50" t="s">
        <v>196</v>
      </c>
      <c r="D75" s="242">
        <v>0</v>
      </c>
      <c r="E75" s="242">
        <v>33731.4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0.19</v>
      </c>
      <c r="F82" s="52" t="str">
        <f t="shared" si="0"/>
        <v>-</v>
      </c>
    </row>
    <row r="83" spans="1:6" ht="12.75" customHeight="1" x14ac:dyDescent="0.2">
      <c r="A83" s="53">
        <v>641</v>
      </c>
      <c r="B83" s="85" t="s">
        <v>212</v>
      </c>
      <c r="C83" s="50" t="s">
        <v>213</v>
      </c>
      <c r="D83" s="51">
        <f t="shared" ref="D83:E83" si="20">SUM(D84:D90)</f>
        <v>0</v>
      </c>
      <c r="E83" s="51">
        <f t="shared" si="20"/>
        <v>0.19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0.19</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4200.47</v>
      </c>
      <c r="E106" s="51">
        <f t="shared" si="23"/>
        <v>13935.42</v>
      </c>
      <c r="F106" s="52">
        <f t="shared" si="0"/>
        <v>331.7585889198113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4200.47</v>
      </c>
      <c r="E112" s="51">
        <f t="shared" si="25"/>
        <v>13935.42</v>
      </c>
      <c r="F112" s="52">
        <f t="shared" si="0"/>
        <v>331.7585889198113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4200.47</v>
      </c>
      <c r="E117" s="242">
        <v>13935.42</v>
      </c>
      <c r="F117" s="52">
        <f t="shared" si="0"/>
        <v>331.7585889198113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28585.73</v>
      </c>
      <c r="E124" s="51">
        <f t="shared" si="27"/>
        <v>32506.720000000001</v>
      </c>
      <c r="F124" s="52">
        <f t="shared" si="0"/>
        <v>113.71659915629233</v>
      </c>
    </row>
    <row r="125" spans="1:6" ht="12.75" customHeight="1" x14ac:dyDescent="0.2">
      <c r="A125" s="53">
        <v>661</v>
      </c>
      <c r="B125" s="86" t="s">
        <v>296</v>
      </c>
      <c r="C125" s="50" t="s">
        <v>297</v>
      </c>
      <c r="D125" s="51">
        <f t="shared" ref="D125:E125" si="28">SUM(D126:D127)</f>
        <v>28585.73</v>
      </c>
      <c r="E125" s="51">
        <f t="shared" si="28"/>
        <v>28106.720000000001</v>
      </c>
      <c r="F125" s="52">
        <f t="shared" si="0"/>
        <v>98.324303769748056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28585.73</v>
      </c>
      <c r="E127" s="242">
        <v>28106.720000000001</v>
      </c>
      <c r="F127" s="52">
        <f t="shared" si="0"/>
        <v>98.324303769748056</v>
      </c>
    </row>
    <row r="128" spans="1:6" ht="24" x14ac:dyDescent="0.2">
      <c r="A128" s="53">
        <v>663</v>
      </c>
      <c r="B128" s="231" t="s">
        <v>302</v>
      </c>
      <c r="C128" s="50" t="s">
        <v>303</v>
      </c>
      <c r="D128" s="51">
        <f t="shared" ref="D128:E128" si="29">SUM(D129:D132)</f>
        <v>0</v>
      </c>
      <c r="E128" s="51">
        <f t="shared" si="29"/>
        <v>4400</v>
      </c>
      <c r="F128" s="52" t="str">
        <f t="shared" si="0"/>
        <v>-</v>
      </c>
    </row>
    <row r="129" spans="1:6" ht="12.75" customHeight="1" x14ac:dyDescent="0.2">
      <c r="A129" s="53">
        <v>6631</v>
      </c>
      <c r="B129" s="86" t="s">
        <v>304</v>
      </c>
      <c r="C129" s="50" t="s">
        <v>305</v>
      </c>
      <c r="D129" s="242">
        <v>0</v>
      </c>
      <c r="E129" s="242">
        <v>4400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237880.94</v>
      </c>
      <c r="E133" s="51">
        <f t="shared" si="30"/>
        <v>263496.44</v>
      </c>
      <c r="F133" s="52">
        <f t="shared" ref="F133:F223" si="31">IF(D133&lt;&gt;0,IF(E133/D133&gt;=100,"&gt;&gt;100",E133/D133*100),"-")</f>
        <v>110.76820194169403</v>
      </c>
    </row>
    <row r="134" spans="1:6" ht="24" x14ac:dyDescent="0.2">
      <c r="A134" s="53">
        <v>671</v>
      </c>
      <c r="B134" s="232" t="s">
        <v>314</v>
      </c>
      <c r="C134" s="50" t="s">
        <v>315</v>
      </c>
      <c r="D134" s="51">
        <f t="shared" ref="D134:E134" si="32">SUM(D135:D137)</f>
        <v>237880.94</v>
      </c>
      <c r="E134" s="51">
        <f t="shared" si="32"/>
        <v>263496.44</v>
      </c>
      <c r="F134" s="52">
        <f t="shared" si="31"/>
        <v>110.76820194169403</v>
      </c>
    </row>
    <row r="135" spans="1:6" ht="12.75" customHeight="1" x14ac:dyDescent="0.2">
      <c r="A135" s="53">
        <v>6711</v>
      </c>
      <c r="B135" s="85" t="s">
        <v>316</v>
      </c>
      <c r="C135" s="50" t="s">
        <v>317</v>
      </c>
      <c r="D135" s="242">
        <v>235191.28</v>
      </c>
      <c r="E135" s="242">
        <v>263496.44</v>
      </c>
      <c r="F135" s="52">
        <f t="shared" si="31"/>
        <v>112.03495299655668</v>
      </c>
    </row>
    <row r="136" spans="1:6" ht="24" x14ac:dyDescent="0.2">
      <c r="A136" s="53">
        <v>6712</v>
      </c>
      <c r="B136" s="232" t="s">
        <v>318</v>
      </c>
      <c r="C136" s="50" t="s">
        <v>319</v>
      </c>
      <c r="D136" s="242">
        <v>2689.66</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1828457.53</v>
      </c>
      <c r="E151" s="51">
        <f t="shared" si="35"/>
        <v>2243737.4699999997</v>
      </c>
      <c r="F151" s="52">
        <f t="shared" si="31"/>
        <v>122.7120364124618</v>
      </c>
    </row>
    <row r="152" spans="1:6" ht="12.75" customHeight="1" x14ac:dyDescent="0.2">
      <c r="A152" s="53">
        <v>31</v>
      </c>
      <c r="B152" s="85" t="s">
        <v>349</v>
      </c>
      <c r="C152" s="50" t="s">
        <v>35</v>
      </c>
      <c r="D152" s="51">
        <f t="shared" ref="D152:E152" si="36">D153+D158+D159</f>
        <v>1466026.51</v>
      </c>
      <c r="E152" s="51">
        <f t="shared" si="36"/>
        <v>1807912.63</v>
      </c>
      <c r="F152" s="52">
        <f t="shared" si="31"/>
        <v>123.32059602387409</v>
      </c>
    </row>
    <row r="153" spans="1:6" ht="12.75" customHeight="1" x14ac:dyDescent="0.2">
      <c r="A153" s="53">
        <v>311</v>
      </c>
      <c r="B153" s="85" t="s">
        <v>350</v>
      </c>
      <c r="C153" s="50" t="s">
        <v>351</v>
      </c>
      <c r="D153" s="51">
        <f t="shared" ref="D153:E153" si="37">SUM(D154:D157)</f>
        <v>1210938.25</v>
      </c>
      <c r="E153" s="51">
        <f t="shared" si="37"/>
        <v>1488654.41</v>
      </c>
      <c r="F153" s="52">
        <f t="shared" si="31"/>
        <v>122.93396546025363</v>
      </c>
    </row>
    <row r="154" spans="1:6" ht="12.75" customHeight="1" x14ac:dyDescent="0.2">
      <c r="A154" s="53">
        <v>3111</v>
      </c>
      <c r="B154" s="85" t="s">
        <v>352</v>
      </c>
      <c r="C154" s="50" t="s">
        <v>353</v>
      </c>
      <c r="D154" s="242">
        <v>1210938.25</v>
      </c>
      <c r="E154" s="242">
        <v>1488654.41</v>
      </c>
      <c r="F154" s="52">
        <f t="shared" si="31"/>
        <v>122.93396546025363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57280.72</v>
      </c>
      <c r="E158" s="242">
        <v>73670.92</v>
      </c>
      <c r="F158" s="52">
        <f t="shared" si="31"/>
        <v>128.61381630677826</v>
      </c>
    </row>
    <row r="159" spans="1:6" ht="12.75" customHeight="1" x14ac:dyDescent="0.2">
      <c r="A159" s="53">
        <v>313</v>
      </c>
      <c r="B159" s="85" t="s">
        <v>362</v>
      </c>
      <c r="C159" s="50" t="s">
        <v>363</v>
      </c>
      <c r="D159" s="51">
        <f t="shared" ref="D159:E159" si="38">SUM(D160:D162)</f>
        <v>197807.54</v>
      </c>
      <c r="E159" s="51">
        <f t="shared" si="38"/>
        <v>245587.3</v>
      </c>
      <c r="F159" s="52">
        <f t="shared" si="31"/>
        <v>124.15467074713126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197489.06</v>
      </c>
      <c r="E161" s="242">
        <v>245587.3</v>
      </c>
      <c r="F161" s="52">
        <f t="shared" si="31"/>
        <v>124.35488831634522</v>
      </c>
    </row>
    <row r="162" spans="1:6" ht="12.75" customHeight="1" x14ac:dyDescent="0.2">
      <c r="A162" s="53">
        <v>3133</v>
      </c>
      <c r="B162" s="85" t="s">
        <v>367</v>
      </c>
      <c r="C162" s="50" t="s">
        <v>368</v>
      </c>
      <c r="D162" s="242">
        <v>318.48</v>
      </c>
      <c r="E162" s="242">
        <v>0</v>
      </c>
      <c r="F162" s="52">
        <f t="shared" si="31"/>
        <v>0</v>
      </c>
    </row>
    <row r="163" spans="1:6" ht="12.75" customHeight="1" x14ac:dyDescent="0.2">
      <c r="A163" s="53">
        <v>32</v>
      </c>
      <c r="B163" s="85" t="s">
        <v>369</v>
      </c>
      <c r="C163" s="50" t="s">
        <v>370</v>
      </c>
      <c r="D163" s="51">
        <f t="shared" ref="D163:E163" si="39">D164+D169+D177+D187+D188</f>
        <v>315015.24</v>
      </c>
      <c r="E163" s="51">
        <f t="shared" si="39"/>
        <v>378176.41</v>
      </c>
      <c r="F163" s="52">
        <f t="shared" si="31"/>
        <v>120.05019503183401</v>
      </c>
    </row>
    <row r="164" spans="1:6" ht="12.75" customHeight="1" x14ac:dyDescent="0.2">
      <c r="A164" s="53">
        <v>321</v>
      </c>
      <c r="B164" s="85" t="s">
        <v>371</v>
      </c>
      <c r="C164" s="50" t="s">
        <v>372</v>
      </c>
      <c r="D164" s="51">
        <f t="shared" ref="D164:E164" si="40">SUM(D165:D168)</f>
        <v>68551.38</v>
      </c>
      <c r="E164" s="51">
        <f t="shared" si="40"/>
        <v>91743.47</v>
      </c>
      <c r="F164" s="52">
        <f t="shared" si="31"/>
        <v>133.8316894568716</v>
      </c>
    </row>
    <row r="165" spans="1:6" ht="12.75" customHeight="1" x14ac:dyDescent="0.2">
      <c r="A165" s="53">
        <v>3211</v>
      </c>
      <c r="B165" s="85" t="s">
        <v>373</v>
      </c>
      <c r="C165" s="50" t="s">
        <v>374</v>
      </c>
      <c r="D165" s="242">
        <v>7181.54</v>
      </c>
      <c r="E165" s="242">
        <v>11212.49</v>
      </c>
      <c r="F165" s="52">
        <f t="shared" si="31"/>
        <v>156.12932602199527</v>
      </c>
    </row>
    <row r="166" spans="1:6" ht="12.75" customHeight="1" x14ac:dyDescent="0.2">
      <c r="A166" s="53">
        <v>3212</v>
      </c>
      <c r="B166" s="85" t="s">
        <v>375</v>
      </c>
      <c r="C166" s="50" t="s">
        <v>376</v>
      </c>
      <c r="D166" s="242">
        <v>53362.04</v>
      </c>
      <c r="E166" s="242">
        <v>60847.08</v>
      </c>
      <c r="F166" s="52">
        <f t="shared" si="31"/>
        <v>114.02690002106365</v>
      </c>
    </row>
    <row r="167" spans="1:6" ht="12.75" customHeight="1" x14ac:dyDescent="0.2">
      <c r="A167" s="53">
        <v>3213</v>
      </c>
      <c r="B167" s="85" t="s">
        <v>377</v>
      </c>
      <c r="C167" s="50" t="s">
        <v>378</v>
      </c>
      <c r="D167" s="242">
        <v>8007.8</v>
      </c>
      <c r="E167" s="242">
        <v>19683.900000000001</v>
      </c>
      <c r="F167" s="52">
        <f t="shared" si="31"/>
        <v>245.80908614101253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135438.34</v>
      </c>
      <c r="E169" s="51">
        <f t="shared" si="41"/>
        <v>141362.74999999997</v>
      </c>
      <c r="F169" s="52">
        <f t="shared" si="31"/>
        <v>104.37424882791679</v>
      </c>
    </row>
    <row r="170" spans="1:6" ht="12.75" customHeight="1" x14ac:dyDescent="0.2">
      <c r="A170" s="53">
        <v>3221</v>
      </c>
      <c r="B170" s="85" t="s">
        <v>383</v>
      </c>
      <c r="C170" s="50" t="s">
        <v>384</v>
      </c>
      <c r="D170" s="242">
        <v>12043</v>
      </c>
      <c r="E170" s="242">
        <v>11551.72</v>
      </c>
      <c r="F170" s="52">
        <f t="shared" si="31"/>
        <v>95.920617786265865</v>
      </c>
    </row>
    <row r="171" spans="1:6" ht="12.75" customHeight="1" x14ac:dyDescent="0.2">
      <c r="A171" s="53">
        <v>3222</v>
      </c>
      <c r="B171" s="85" t="s">
        <v>385</v>
      </c>
      <c r="C171" s="50" t="s">
        <v>386</v>
      </c>
      <c r="D171" s="242">
        <v>103207.91</v>
      </c>
      <c r="E171" s="242">
        <v>106515.76</v>
      </c>
      <c r="F171" s="52">
        <f t="shared" si="31"/>
        <v>103.20503535048815</v>
      </c>
    </row>
    <row r="172" spans="1:6" ht="12.75" customHeight="1" x14ac:dyDescent="0.2">
      <c r="A172" s="53">
        <v>3223</v>
      </c>
      <c r="B172" s="85" t="s">
        <v>387</v>
      </c>
      <c r="C172" s="50" t="s">
        <v>388</v>
      </c>
      <c r="D172" s="242">
        <v>13618.82</v>
      </c>
      <c r="E172" s="242">
        <v>14825</v>
      </c>
      <c r="F172" s="52">
        <f t="shared" si="31"/>
        <v>108.85671445837453</v>
      </c>
    </row>
    <row r="173" spans="1:6" ht="12.75" customHeight="1" x14ac:dyDescent="0.2">
      <c r="A173" s="53">
        <v>3224</v>
      </c>
      <c r="B173" s="85" t="s">
        <v>389</v>
      </c>
      <c r="C173" s="50" t="s">
        <v>390</v>
      </c>
      <c r="D173" s="242">
        <v>3187.36</v>
      </c>
      <c r="E173" s="242">
        <v>4509.28</v>
      </c>
      <c r="F173" s="52">
        <f t="shared" si="31"/>
        <v>141.47382159530142</v>
      </c>
    </row>
    <row r="174" spans="1:6" ht="12.75" customHeight="1" x14ac:dyDescent="0.2">
      <c r="A174" s="53">
        <v>3225</v>
      </c>
      <c r="B174" s="85" t="s">
        <v>391</v>
      </c>
      <c r="C174" s="50" t="s">
        <v>392</v>
      </c>
      <c r="D174" s="242">
        <v>3381.25</v>
      </c>
      <c r="E174" s="242">
        <v>3960.99</v>
      </c>
      <c r="F174" s="52">
        <f t="shared" si="31"/>
        <v>117.14573012939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94312.139999999985</v>
      </c>
      <c r="E177" s="51">
        <f t="shared" si="42"/>
        <v>141134.63</v>
      </c>
      <c r="F177" s="52">
        <f t="shared" si="31"/>
        <v>149.64630216216071</v>
      </c>
    </row>
    <row r="178" spans="1:6" ht="12.75" customHeight="1" x14ac:dyDescent="0.2">
      <c r="A178" s="53">
        <v>3231</v>
      </c>
      <c r="B178" s="85" t="s">
        <v>399</v>
      </c>
      <c r="C178" s="50" t="s">
        <v>400</v>
      </c>
      <c r="D178" s="242">
        <v>60291.24</v>
      </c>
      <c r="E178" s="242">
        <v>71649.919999999998</v>
      </c>
      <c r="F178" s="52">
        <f t="shared" si="31"/>
        <v>118.83968549991675</v>
      </c>
    </row>
    <row r="179" spans="1:6" ht="12.75" customHeight="1" x14ac:dyDescent="0.2">
      <c r="A179" s="53">
        <v>3232</v>
      </c>
      <c r="B179" s="85" t="s">
        <v>401</v>
      </c>
      <c r="C179" s="50" t="s">
        <v>402</v>
      </c>
      <c r="D179" s="242">
        <v>8012.69</v>
      </c>
      <c r="E179" s="242">
        <v>9287.83</v>
      </c>
      <c r="F179" s="52">
        <f t="shared" si="31"/>
        <v>115.91400640733637</v>
      </c>
    </row>
    <row r="180" spans="1:6" ht="12.75" customHeight="1" x14ac:dyDescent="0.2">
      <c r="A180" s="53">
        <v>3233</v>
      </c>
      <c r="B180" s="85" t="s">
        <v>403</v>
      </c>
      <c r="C180" s="50" t="s">
        <v>404</v>
      </c>
      <c r="D180" s="242">
        <v>325.76</v>
      </c>
      <c r="E180" s="242">
        <v>2627.4</v>
      </c>
      <c r="F180" s="52">
        <f t="shared" si="31"/>
        <v>806.54469548133602</v>
      </c>
    </row>
    <row r="181" spans="1:6" ht="12.75" customHeight="1" x14ac:dyDescent="0.2">
      <c r="A181" s="53">
        <v>3234</v>
      </c>
      <c r="B181" s="85" t="s">
        <v>405</v>
      </c>
      <c r="C181" s="50" t="s">
        <v>406</v>
      </c>
      <c r="D181" s="242">
        <v>6169.98</v>
      </c>
      <c r="E181" s="242">
        <v>7224.6</v>
      </c>
      <c r="F181" s="52">
        <f t="shared" si="31"/>
        <v>117.09276205109256</v>
      </c>
    </row>
    <row r="182" spans="1:6" ht="12.75" customHeight="1" x14ac:dyDescent="0.2">
      <c r="A182" s="53">
        <v>3235</v>
      </c>
      <c r="B182" s="85" t="s">
        <v>407</v>
      </c>
      <c r="C182" s="50" t="s">
        <v>408</v>
      </c>
      <c r="D182" s="242">
        <v>8917.41</v>
      </c>
      <c r="E182" s="242">
        <v>10324</v>
      </c>
      <c r="F182" s="52">
        <f t="shared" si="31"/>
        <v>115.77352616959409</v>
      </c>
    </row>
    <row r="183" spans="1:6" ht="12.75" customHeight="1" x14ac:dyDescent="0.2">
      <c r="A183" s="53">
        <v>3236</v>
      </c>
      <c r="B183" s="85" t="s">
        <v>409</v>
      </c>
      <c r="C183" s="50" t="s">
        <v>410</v>
      </c>
      <c r="D183" s="242">
        <v>159.26</v>
      </c>
      <c r="E183" s="242">
        <v>2719</v>
      </c>
      <c r="F183" s="52">
        <f t="shared" si="31"/>
        <v>1707.271128971493</v>
      </c>
    </row>
    <row r="184" spans="1:6" ht="12.75" customHeight="1" x14ac:dyDescent="0.2">
      <c r="A184" s="53">
        <v>3237</v>
      </c>
      <c r="B184" s="85" t="s">
        <v>411</v>
      </c>
      <c r="C184" s="50" t="s">
        <v>412</v>
      </c>
      <c r="D184" s="242">
        <v>6099.68</v>
      </c>
      <c r="E184" s="242">
        <v>28328.41</v>
      </c>
      <c r="F184" s="52">
        <f t="shared" si="31"/>
        <v>464.42452718831146</v>
      </c>
    </row>
    <row r="185" spans="1:6" ht="12.75" customHeight="1" x14ac:dyDescent="0.2">
      <c r="A185" s="53">
        <v>3238</v>
      </c>
      <c r="B185" s="85" t="s">
        <v>413</v>
      </c>
      <c r="C185" s="50" t="s">
        <v>414</v>
      </c>
      <c r="D185" s="242">
        <v>2696.95</v>
      </c>
      <c r="E185" s="242">
        <v>4510.67</v>
      </c>
      <c r="F185" s="52">
        <f t="shared" si="31"/>
        <v>167.25078329223754</v>
      </c>
    </row>
    <row r="186" spans="1:6" ht="12.75" customHeight="1" x14ac:dyDescent="0.2">
      <c r="A186" s="53">
        <v>3239</v>
      </c>
      <c r="B186" s="85" t="s">
        <v>415</v>
      </c>
      <c r="C186" s="50" t="s">
        <v>416</v>
      </c>
      <c r="D186" s="242">
        <v>1639.17</v>
      </c>
      <c r="E186" s="242">
        <v>4462.8</v>
      </c>
      <c r="F186" s="52">
        <f t="shared" si="31"/>
        <v>272.25974121049063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16713.38</v>
      </c>
      <c r="E188" s="51">
        <f t="shared" si="43"/>
        <v>3935.56</v>
      </c>
      <c r="F188" s="52">
        <f t="shared" si="31"/>
        <v>23.547361455313045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1335.31</v>
      </c>
      <c r="E190" s="242">
        <v>1612.04</v>
      </c>
      <c r="F190" s="52">
        <f t="shared" si="31"/>
        <v>120.72402663052027</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883.09</v>
      </c>
      <c r="E192" s="242">
        <v>928.09</v>
      </c>
      <c r="F192" s="52">
        <f t="shared" si="31"/>
        <v>105.09574335571685</v>
      </c>
    </row>
    <row r="193" spans="1:6" ht="12.75" customHeight="1" x14ac:dyDescent="0.2">
      <c r="A193" s="53">
        <v>3295</v>
      </c>
      <c r="B193" s="85" t="s">
        <v>429</v>
      </c>
      <c r="C193" s="50" t="s">
        <v>430</v>
      </c>
      <c r="D193" s="242">
        <v>14449.98</v>
      </c>
      <c r="E193" s="242">
        <v>976.93</v>
      </c>
      <c r="F193" s="52">
        <f t="shared" si="31"/>
        <v>6.7607706031427028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45</v>
      </c>
      <c r="E195" s="242">
        <v>418.5</v>
      </c>
      <c r="F195" s="52">
        <f t="shared" si="31"/>
        <v>930.00000000000011</v>
      </c>
    </row>
    <row r="196" spans="1:6" ht="12.75" customHeight="1" x14ac:dyDescent="0.2">
      <c r="A196" s="53">
        <v>34</v>
      </c>
      <c r="B196" s="232" t="s">
        <v>435</v>
      </c>
      <c r="C196" s="50" t="s">
        <v>436</v>
      </c>
      <c r="D196" s="51">
        <f t="shared" ref="D196:E196" si="44">D197+D202+D210</f>
        <v>675.96</v>
      </c>
      <c r="E196" s="51">
        <f t="shared" si="44"/>
        <v>900.81</v>
      </c>
      <c r="F196" s="52">
        <f t="shared" si="31"/>
        <v>133.26380259186931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675.96</v>
      </c>
      <c r="E210" s="51">
        <f t="shared" si="47"/>
        <v>900.81</v>
      </c>
      <c r="F210" s="52">
        <f t="shared" si="31"/>
        <v>133.26380259186931</v>
      </c>
    </row>
    <row r="211" spans="1:6" ht="12.75" customHeight="1" x14ac:dyDescent="0.2">
      <c r="A211" s="53">
        <v>3431</v>
      </c>
      <c r="B211" s="232" t="s">
        <v>465</v>
      </c>
      <c r="C211" s="50" t="s">
        <v>466</v>
      </c>
      <c r="D211" s="242">
        <v>675.96</v>
      </c>
      <c r="E211" s="242">
        <v>900.81</v>
      </c>
      <c r="F211" s="52">
        <f t="shared" si="31"/>
        <v>133.26380259186931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44658.03</v>
      </c>
      <c r="E252" s="51">
        <f t="shared" si="63"/>
        <v>50762.28</v>
      </c>
      <c r="F252" s="52">
        <f t="shared" ref="F252:F258" si="64">IF(D252&lt;&gt;0,IF(E252/D252&gt;=100,"&gt;&gt;100",E252/D252*100),"-")</f>
        <v>113.66887433234292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44658.03</v>
      </c>
      <c r="E259" s="51">
        <f t="shared" si="66"/>
        <v>50762.28</v>
      </c>
      <c r="F259" s="52">
        <f t="shared" ref="F259:F262" si="67">IF(D259&lt;&gt;0,IF(E259/D259&gt;=100,"&gt;&gt;100",E259/D259*100),"-")</f>
        <v>113.66887433234292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44658.03</v>
      </c>
      <c r="E261" s="242">
        <v>50762.28</v>
      </c>
      <c r="F261" s="52">
        <f t="shared" si="67"/>
        <v>113.66887433234292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2081.79</v>
      </c>
      <c r="E263" s="51">
        <f t="shared" si="68"/>
        <v>5985.34</v>
      </c>
      <c r="F263" s="52">
        <f t="shared" ref="F263:F267" si="69">IF(D263&lt;&gt;0,IF(E263/D263&gt;=100,"&gt;&gt;100",E263/D263*100),"-")</f>
        <v>287.50930689454748</v>
      </c>
    </row>
    <row r="264" spans="1:6" ht="12.75" customHeight="1" x14ac:dyDescent="0.2">
      <c r="A264" s="53">
        <v>381</v>
      </c>
      <c r="B264" s="85" t="s">
        <v>567</v>
      </c>
      <c r="C264" s="50" t="s">
        <v>568</v>
      </c>
      <c r="D264" s="51">
        <f t="shared" ref="D264:E264" si="70">SUM(D265:D267)</f>
        <v>2081.79</v>
      </c>
      <c r="E264" s="51">
        <f t="shared" si="70"/>
        <v>5985.34</v>
      </c>
      <c r="F264" s="52">
        <f t="shared" si="69"/>
        <v>287.50930689454748</v>
      </c>
    </row>
    <row r="265" spans="1:6" ht="12.75" customHeight="1" x14ac:dyDescent="0.2">
      <c r="A265" s="53">
        <v>3811</v>
      </c>
      <c r="B265" s="85" t="s">
        <v>569</v>
      </c>
      <c r="C265" s="50" t="s">
        <v>570</v>
      </c>
      <c r="D265" s="242">
        <v>2081.79</v>
      </c>
      <c r="E265" s="242">
        <v>5985.34</v>
      </c>
      <c r="F265" s="52">
        <f t="shared" si="69"/>
        <v>287.50930689454748</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1828457.53</v>
      </c>
      <c r="E289" s="51">
        <f t="shared" si="79"/>
        <v>2243737.4699999997</v>
      </c>
      <c r="F289" s="52">
        <f t="shared" si="76"/>
        <v>122.7120364124618</v>
      </c>
    </row>
    <row r="290" spans="1:6" ht="12.75" customHeight="1" x14ac:dyDescent="0.2">
      <c r="A290" s="53" t="s">
        <v>608</v>
      </c>
      <c r="B290" s="85" t="s">
        <v>619</v>
      </c>
      <c r="C290" s="50" t="s">
        <v>620</v>
      </c>
      <c r="D290" s="51">
        <f>IF(D6&gt;=D289,D6-D289,0)</f>
        <v>34635.10999999987</v>
      </c>
      <c r="E290" s="51">
        <f>IF(E6&gt;=E289,E6-E289,0)</f>
        <v>29063.770000000019</v>
      </c>
      <c r="F290" s="52">
        <f t="shared" si="76"/>
        <v>83.914184190551524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11666.02</v>
      </c>
      <c r="E292" s="242">
        <v>3478.49</v>
      </c>
      <c r="F292" s="52">
        <f t="shared" si="76"/>
        <v>29.817281300734955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3854</v>
      </c>
      <c r="E295" s="242">
        <v>3693</v>
      </c>
      <c r="F295" s="52">
        <f t="shared" si="76"/>
        <v>95.822522055007781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42822.64</v>
      </c>
      <c r="E350" s="51">
        <f t="shared" si="95"/>
        <v>27087.589999999997</v>
      </c>
      <c r="F350" s="52">
        <f t="shared" si="81"/>
        <v>63.25530140131481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15859.41</v>
      </c>
      <c r="E363" s="51">
        <f t="shared" si="99"/>
        <v>19822.739999999998</v>
      </c>
      <c r="F363" s="52">
        <f t="shared" si="81"/>
        <v>124.99040002118616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6513.66</v>
      </c>
      <c r="E369" s="51">
        <f t="shared" si="101"/>
        <v>10789.47</v>
      </c>
      <c r="F369" s="52">
        <f t="shared" si="81"/>
        <v>165.64373946444854</v>
      </c>
    </row>
    <row r="370" spans="1:6" ht="12.75" customHeight="1" x14ac:dyDescent="0.2">
      <c r="A370" s="53">
        <v>4221</v>
      </c>
      <c r="B370" s="85" t="s">
        <v>674</v>
      </c>
      <c r="C370" s="50" t="s">
        <v>766</v>
      </c>
      <c r="D370" s="242">
        <v>4539.6000000000004</v>
      </c>
      <c r="E370" s="242">
        <v>9674.67</v>
      </c>
      <c r="F370" s="52">
        <f t="shared" si="81"/>
        <v>213.1172349986783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1114.8</v>
      </c>
      <c r="F372" s="52" t="str">
        <f t="shared" si="81"/>
        <v>-</v>
      </c>
    </row>
    <row r="373" spans="1:6" ht="12.75" customHeight="1" x14ac:dyDescent="0.2">
      <c r="A373" s="53">
        <v>4224</v>
      </c>
      <c r="B373" s="85" t="s">
        <v>680</v>
      </c>
      <c r="C373" s="50" t="s">
        <v>770</v>
      </c>
      <c r="D373" s="242">
        <v>980.06</v>
      </c>
      <c r="E373" s="242"/>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994</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9345.75</v>
      </c>
      <c r="E383" s="51">
        <f t="shared" si="103"/>
        <v>9033.27</v>
      </c>
      <c r="F383" s="52">
        <f t="shared" si="81"/>
        <v>96.656448118128566</v>
      </c>
    </row>
    <row r="384" spans="1:6" ht="12.75" customHeight="1" x14ac:dyDescent="0.2">
      <c r="A384" s="53">
        <v>4241</v>
      </c>
      <c r="B384" s="85" t="s">
        <v>783</v>
      </c>
      <c r="C384" s="50" t="s">
        <v>784</v>
      </c>
      <c r="D384" s="242">
        <v>9345.75</v>
      </c>
      <c r="E384" s="242">
        <v>9033.27</v>
      </c>
      <c r="F384" s="52">
        <f t="shared" si="81"/>
        <v>96.656448118128566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26963.23</v>
      </c>
      <c r="E402" s="51">
        <f t="shared" si="109"/>
        <v>7264.85</v>
      </c>
      <c r="F402" s="52">
        <f t="shared" si="81"/>
        <v>26.943544968462607</v>
      </c>
    </row>
    <row r="403" spans="1:6" ht="12.75" customHeight="1" x14ac:dyDescent="0.2">
      <c r="A403" s="53">
        <v>451</v>
      </c>
      <c r="B403" s="85" t="s">
        <v>811</v>
      </c>
      <c r="C403" s="50" t="s">
        <v>812</v>
      </c>
      <c r="D403" s="242">
        <v>26963.23</v>
      </c>
      <c r="E403" s="242">
        <v>7264.85</v>
      </c>
      <c r="F403" s="52">
        <f t="shared" si="81"/>
        <v>26.943544968462607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42822.64</v>
      </c>
      <c r="E408" s="51">
        <f t="shared" si="111"/>
        <v>27087.589999999997</v>
      </c>
      <c r="F408" s="52">
        <f t="shared" si="81"/>
        <v>63.25530140131481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1863092.64</v>
      </c>
      <c r="E412" s="51">
        <f>E6+E298</f>
        <v>2272801.2399999998</v>
      </c>
      <c r="F412" s="52">
        <f t="shared" si="81"/>
        <v>121.990779803628</v>
      </c>
    </row>
    <row r="413" spans="1:6" ht="12.75" customHeight="1" x14ac:dyDescent="0.2">
      <c r="A413" s="53" t="s">
        <v>608</v>
      </c>
      <c r="B413" s="85" t="s">
        <v>831</v>
      </c>
      <c r="C413" s="50" t="s">
        <v>832</v>
      </c>
      <c r="D413" s="51">
        <f t="shared" ref="D413:E413" si="112">D289+D350</f>
        <v>1871280.17</v>
      </c>
      <c r="E413" s="51">
        <f t="shared" si="112"/>
        <v>2270825.0599999996</v>
      </c>
      <c r="F413" s="52">
        <f t="shared" si="81"/>
        <v>121.35142008157975</v>
      </c>
    </row>
    <row r="414" spans="1:6" ht="12.75" customHeight="1" x14ac:dyDescent="0.2">
      <c r="A414" s="53" t="s">
        <v>608</v>
      </c>
      <c r="B414" s="85" t="s">
        <v>833</v>
      </c>
      <c r="C414" s="50" t="s">
        <v>834</v>
      </c>
      <c r="D414" s="51">
        <f t="shared" ref="D414:E414" si="113">IF(D412&gt;=D413,D412-D413,0)</f>
        <v>0</v>
      </c>
      <c r="E414" s="51">
        <f t="shared" si="113"/>
        <v>1976.1800000001676</v>
      </c>
      <c r="F414" s="52" t="str">
        <f t="shared" si="81"/>
        <v>-</v>
      </c>
    </row>
    <row r="415" spans="1:6" ht="12.75" customHeight="1" x14ac:dyDescent="0.2">
      <c r="A415" s="53" t="s">
        <v>608</v>
      </c>
      <c r="B415" s="85" t="s">
        <v>835</v>
      </c>
      <c r="C415" s="50" t="s">
        <v>836</v>
      </c>
      <c r="D415" s="51">
        <f t="shared" ref="D415:E415" si="114">IF(D413&gt;=D412,D413-D412,0)</f>
        <v>8187.5300000000279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11666.02</v>
      </c>
      <c r="E416" s="51">
        <f t="shared" si="115"/>
        <v>3478.49</v>
      </c>
      <c r="F416" s="52">
        <f t="shared" si="81"/>
        <v>29.817281300734955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1863092.64</v>
      </c>
      <c r="E639" s="51">
        <f t="shared" si="180"/>
        <v>2272801.2399999998</v>
      </c>
      <c r="F639" s="52">
        <f t="shared" si="119"/>
        <v>121.990779803628</v>
      </c>
    </row>
    <row r="640" spans="1:6" ht="12.75" customHeight="1" x14ac:dyDescent="0.2">
      <c r="A640" s="53" t="s">
        <v>608</v>
      </c>
      <c r="B640" s="85" t="s">
        <v>1277</v>
      </c>
      <c r="C640" s="50" t="s">
        <v>1278</v>
      </c>
      <c r="D640" s="51">
        <f t="shared" ref="D640:E640" si="181">D413+D528</f>
        <v>1871280.17</v>
      </c>
      <c r="E640" s="51">
        <f t="shared" si="181"/>
        <v>2270825.0599999996</v>
      </c>
      <c r="F640" s="52">
        <f t="shared" si="119"/>
        <v>121.35142008157975</v>
      </c>
    </row>
    <row r="641" spans="1:6" ht="12.75" customHeight="1" x14ac:dyDescent="0.2">
      <c r="A641" s="53" t="s">
        <v>608</v>
      </c>
      <c r="B641" s="85" t="s">
        <v>1279</v>
      </c>
      <c r="C641" s="50" t="s">
        <v>1280</v>
      </c>
      <c r="D641" s="51">
        <f t="shared" ref="D641:E641" si="182">IF(D639&gt;=D640,D639-D640,0)</f>
        <v>0</v>
      </c>
      <c r="E641" s="51">
        <f t="shared" si="182"/>
        <v>1976.1800000001676</v>
      </c>
      <c r="F641" s="52" t="str">
        <f t="shared" si="119"/>
        <v>-</v>
      </c>
    </row>
    <row r="642" spans="1:6" ht="12.75" customHeight="1" x14ac:dyDescent="0.2">
      <c r="A642" s="53" t="s">
        <v>608</v>
      </c>
      <c r="B642" s="85" t="s">
        <v>1281</v>
      </c>
      <c r="C642" s="50" t="s">
        <v>1282</v>
      </c>
      <c r="D642" s="51">
        <f t="shared" ref="D642:E642" si="183">IF(D640&gt;=D639,D640-D639,0)</f>
        <v>8187.5300000000279</v>
      </c>
      <c r="E642" s="51">
        <f t="shared" si="183"/>
        <v>0</v>
      </c>
      <c r="F642" s="52">
        <f t="shared" si="119"/>
        <v>0</v>
      </c>
    </row>
    <row r="643" spans="1:6" ht="24" x14ac:dyDescent="0.2">
      <c r="A643" s="60" t="s">
        <v>1283</v>
      </c>
      <c r="B643" s="85" t="s">
        <v>1284</v>
      </c>
      <c r="C643" s="61" t="s">
        <v>1283</v>
      </c>
      <c r="D643" s="51">
        <f t="shared" ref="D643:E643" si="184">IF(D416-D417+D637-D638&gt;=0,D416-D417+D637-D638,0)</f>
        <v>11666.02</v>
      </c>
      <c r="E643" s="51">
        <f t="shared" si="184"/>
        <v>3478.49</v>
      </c>
      <c r="F643" s="52">
        <f t="shared" si="119"/>
        <v>29.817281300734955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3478.4899999999725</v>
      </c>
      <c r="E645" s="51">
        <f t="shared" si="186"/>
        <v>5454.6700000001674</v>
      </c>
      <c r="F645" s="52">
        <f t="shared" si="119"/>
        <v>156.81143254688703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122220.88</v>
      </c>
      <c r="E647" s="243">
        <v>150343.91</v>
      </c>
      <c r="F647" s="57">
        <f t="shared" si="119"/>
        <v>123.0100045098677</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20844.060000000001</v>
      </c>
      <c r="E649" s="242">
        <v>15220.93</v>
      </c>
      <c r="F649" s="52">
        <f t="shared" ref="F649:F724" si="188">IF(D649&lt;&gt;0,IF(E649/D649&gt;=100,"&gt;&gt;100",E649/D649*100),"-")</f>
        <v>73.022865986760735</v>
      </c>
    </row>
    <row r="650" spans="1:6" ht="12.75" customHeight="1" x14ac:dyDescent="0.2">
      <c r="A650" s="53" t="s">
        <v>1296</v>
      </c>
      <c r="B650" s="85" t="s">
        <v>1297</v>
      </c>
      <c r="C650" s="50" t="s">
        <v>1296</v>
      </c>
      <c r="D650" s="242">
        <v>1882632.26</v>
      </c>
      <c r="E650" s="242">
        <v>2282934.9</v>
      </c>
      <c r="F650" s="52">
        <f t="shared" si="188"/>
        <v>121.26292258478561</v>
      </c>
    </row>
    <row r="651" spans="1:6" ht="12.75" customHeight="1" x14ac:dyDescent="0.2">
      <c r="A651" s="53" t="s">
        <v>1298</v>
      </c>
      <c r="B651" s="85" t="s">
        <v>1299</v>
      </c>
      <c r="C651" s="50" t="s">
        <v>1298</v>
      </c>
      <c r="D651" s="242">
        <v>1888255.39</v>
      </c>
      <c r="E651" s="242">
        <v>2267002.64</v>
      </c>
      <c r="F651" s="52">
        <f t="shared" si="188"/>
        <v>120.05805210491151</v>
      </c>
    </row>
    <row r="652" spans="1:6" ht="24" x14ac:dyDescent="0.2">
      <c r="A652" s="53">
        <v>11</v>
      </c>
      <c r="B652" s="85" t="s">
        <v>1300</v>
      </c>
      <c r="C652" s="50" t="s">
        <v>1301</v>
      </c>
      <c r="D652" s="51">
        <f t="shared" ref="D652:E652" si="189">+D649+D650-D651</f>
        <v>15220.930000000168</v>
      </c>
      <c r="E652" s="51">
        <f t="shared" si="189"/>
        <v>31153.189999999944</v>
      </c>
      <c r="F652" s="52">
        <f t="shared" si="188"/>
        <v>204.67336752747434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86</v>
      </c>
      <c r="E654" s="262">
        <v>86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86</v>
      </c>
      <c r="E656" s="262">
        <v>86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1570329.98</v>
      </c>
      <c r="E675" s="242">
        <v>1884850.44</v>
      </c>
      <c r="F675" s="52">
        <f t="shared" si="188"/>
        <v>120.0289406688905</v>
      </c>
    </row>
    <row r="676" spans="1:6" ht="24" x14ac:dyDescent="0.2">
      <c r="A676" s="53">
        <v>63613</v>
      </c>
      <c r="B676" s="232" t="s">
        <v>1349</v>
      </c>
      <c r="C676" s="50" t="s">
        <v>1350</v>
      </c>
      <c r="D676" s="242">
        <v>13819.9</v>
      </c>
      <c r="E676" s="242">
        <v>20581.349999999999</v>
      </c>
      <c r="F676" s="52">
        <f t="shared" si="188"/>
        <v>148.92546255761619</v>
      </c>
    </row>
    <row r="677" spans="1:6" ht="24" x14ac:dyDescent="0.2">
      <c r="A677" s="53">
        <v>63622</v>
      </c>
      <c r="B677" s="232" t="s">
        <v>1351</v>
      </c>
      <c r="C677" s="50" t="s">
        <v>1352</v>
      </c>
      <c r="D677" s="242">
        <v>8275.6200000000008</v>
      </c>
      <c r="E677" s="242">
        <v>23699.279999999999</v>
      </c>
      <c r="F677" s="52">
        <f t="shared" si="188"/>
        <v>286.37467645928638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33731.4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v>4200</v>
      </c>
      <c r="F716" s="52">
        <f t="shared" si="188"/>
        <v>316.44615894638497</v>
      </c>
    </row>
    <row r="717" spans="1:6" ht="12.75" customHeight="1" x14ac:dyDescent="0.2">
      <c r="A717" s="53">
        <v>31215</v>
      </c>
      <c r="B717" s="85" t="s">
        <v>1413</v>
      </c>
      <c r="C717" s="50" t="s">
        <v>1414</v>
      </c>
      <c r="D717" s="242">
        <v>882.88</v>
      </c>
      <c r="E717" s="242">
        <v>2648.64</v>
      </c>
      <c r="F717" s="52">
        <f t="shared" si="188"/>
        <v>300</v>
      </c>
    </row>
    <row r="718" spans="1:6" ht="12.75" customHeight="1" x14ac:dyDescent="0.2">
      <c r="A718" s="53">
        <v>32121</v>
      </c>
      <c r="B718" s="85" t="s">
        <v>1415</v>
      </c>
      <c r="C718" s="50" t="s">
        <v>1416</v>
      </c>
      <c r="D718" s="242">
        <v>0</v>
      </c>
      <c r="E718" s="242">
        <v>60847.08</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159.26</v>
      </c>
      <c r="E720" s="242">
        <v>2719</v>
      </c>
      <c r="F720" s="52">
        <f t="shared" si="188"/>
        <v>1707.271128971493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5625.27</v>
      </c>
      <c r="E722" s="242">
        <v>28031.16</v>
      </c>
      <c r="F722" s="52">
        <f t="shared" si="188"/>
        <v>498.3078145582345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1335.31</v>
      </c>
      <c r="E726" s="242">
        <v>1612.04</v>
      </c>
      <c r="F726" s="52">
        <f t="shared" si="190"/>
        <v>120.72402663052027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44658.03</v>
      </c>
      <c r="E828" s="242">
        <v>50762.28</v>
      </c>
      <c r="F828" s="52">
        <f t="shared" si="190"/>
        <v>113.66887433234292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869130.53</v>
      </c>
      <c r="E6" s="229">
        <f t="shared" si="0"/>
        <v>930055.22</v>
      </c>
      <c r="F6" s="230">
        <f t="shared" ref="F6:F260" si="1">IF(D6&gt;0,IF(E6/D6&gt;=100,"&gt;&gt;100",E6/D6*100),"-")</f>
        <v>107.00984350417421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714480.48</v>
      </c>
      <c r="E7" s="104">
        <f t="shared" si="2"/>
        <v>734304.3</v>
      </c>
      <c r="F7" s="93">
        <f t="shared" si="1"/>
        <v>102.77457825019938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714480.48</v>
      </c>
      <c r="E12" s="104">
        <f t="shared" si="3"/>
        <v>734304.3</v>
      </c>
      <c r="F12" s="93">
        <f t="shared" si="1"/>
        <v>102.77457825019938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691430.94</v>
      </c>
      <c r="E13" s="104">
        <f t="shared" si="4"/>
        <v>681584.52</v>
      </c>
      <c r="F13" s="93">
        <f t="shared" si="1"/>
        <v>98.575935870037881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1225951.3999999999</v>
      </c>
      <c r="E15" s="247">
        <v>1233216.25</v>
      </c>
      <c r="F15" s="93">
        <f t="shared" si="1"/>
        <v>100.59258874372998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55495.58</v>
      </c>
      <c r="E17" s="247">
        <v>55495.58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590016.04</v>
      </c>
      <c r="E18" s="247">
        <v>607127.31000000006</v>
      </c>
      <c r="F18" s="93">
        <f t="shared" si="1"/>
        <v>102.90013640985083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22650.869999999995</v>
      </c>
      <c r="E19" s="104">
        <f t="shared" si="5"/>
        <v>52719.780000000028</v>
      </c>
      <c r="F19" s="93">
        <f t="shared" si="1"/>
        <v>232.74947055013797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311626.40999999997</v>
      </c>
      <c r="E20" s="247">
        <v>375291.98</v>
      </c>
      <c r="F20" s="93">
        <f t="shared" si="1"/>
        <v>120.4300944839688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13283.82</v>
      </c>
      <c r="E21" s="247">
        <v>13283.82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130014.77</v>
      </c>
      <c r="E22" s="247">
        <v>131129.57</v>
      </c>
      <c r="F22" s="93">
        <f t="shared" si="1"/>
        <v>100.85744104304457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3497.73</v>
      </c>
      <c r="E23" s="247">
        <v>3497.73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28158.07</v>
      </c>
      <c r="E25" s="247">
        <v>28158.07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38577.300000000003</v>
      </c>
      <c r="E26" s="247">
        <v>38577.300000000003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502507.23</v>
      </c>
      <c r="E28" s="247">
        <v>537218.68999999994</v>
      </c>
      <c r="F28" s="93">
        <f t="shared" si="1"/>
        <v>106.9076538460949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398.66999999999825</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97441.18</v>
      </c>
      <c r="E36" s="247">
        <v>47166.69</v>
      </c>
      <c r="F36" s="93">
        <f t="shared" si="1"/>
        <v>48.405294352962478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97042.51</v>
      </c>
      <c r="E40" s="247">
        <v>47166.69</v>
      </c>
      <c r="F40" s="93">
        <f t="shared" si="1"/>
        <v>48.604152963479621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31958.42</v>
      </c>
      <c r="E54" s="247">
        <v>35996.36</v>
      </c>
      <c r="F54" s="93">
        <f t="shared" si="1"/>
        <v>112.63498007723787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31958.42</v>
      </c>
      <c r="E55" s="247">
        <v>35996.36</v>
      </c>
      <c r="F55" s="93">
        <f t="shared" si="1"/>
        <v>112.63498007723787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154650.04999999999</v>
      </c>
      <c r="E68" s="104">
        <f t="shared" si="13"/>
        <v>195750.91999999998</v>
      </c>
      <c r="F68" s="93">
        <f t="shared" si="1"/>
        <v>126.57669363831437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15220.93</v>
      </c>
      <c r="E69" s="104">
        <f t="shared" si="14"/>
        <v>31153.19</v>
      </c>
      <c r="F69" s="93">
        <f t="shared" si="1"/>
        <v>204.67336752747696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15220.93</v>
      </c>
      <c r="E70" s="104">
        <f t="shared" si="15"/>
        <v>31153.19</v>
      </c>
      <c r="F70" s="93">
        <f t="shared" si="1"/>
        <v>204.67336752747696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15220.93</v>
      </c>
      <c r="E72" s="247">
        <v>31153.19</v>
      </c>
      <c r="F72" s="93">
        <f t="shared" si="1"/>
        <v>204.67336752747696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13354.24</v>
      </c>
      <c r="E78" s="104">
        <f>E79+SUM(E82:E84)-E85+E86</f>
        <v>10560.82</v>
      </c>
      <c r="F78" s="93">
        <f t="shared" si="1"/>
        <v>79.08214919006997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458.39</v>
      </c>
      <c r="E84" s="247">
        <v>471.48</v>
      </c>
      <c r="F84" s="93">
        <f t="shared" si="1"/>
        <v>102.85564693819673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12895.85</v>
      </c>
      <c r="E86" s="247">
        <v>10089.34</v>
      </c>
      <c r="F86" s="93">
        <f t="shared" si="1"/>
        <v>78.237107286452627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3854</v>
      </c>
      <c r="E146" s="104">
        <f t="shared" si="26"/>
        <v>3693</v>
      </c>
      <c r="F146" s="93">
        <f t="shared" si="1"/>
        <v>95.822522055007781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3854</v>
      </c>
      <c r="E160" s="247">
        <v>3693</v>
      </c>
      <c r="F160" s="93">
        <f t="shared" si="1"/>
        <v>95.822522055007781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122220.88</v>
      </c>
      <c r="E170" s="104">
        <f t="shared" si="29"/>
        <v>150343.91</v>
      </c>
      <c r="F170" s="93">
        <f t="shared" si="1"/>
        <v>123.0100045098677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122220.88</v>
      </c>
      <c r="E173" s="247">
        <v>150343.91</v>
      </c>
      <c r="F173" s="93">
        <f t="shared" si="1"/>
        <v>123.0100045098677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869130.53</v>
      </c>
      <c r="E175" s="104">
        <f t="shared" si="30"/>
        <v>930055.22</v>
      </c>
      <c r="F175" s="93">
        <f t="shared" si="1"/>
        <v>107.00984350417421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147317.58000000002</v>
      </c>
      <c r="E176" s="104">
        <f t="shared" si="31"/>
        <v>186603.25</v>
      </c>
      <c r="F176" s="93">
        <f t="shared" si="1"/>
        <v>126.6673332537773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146575.27000000002</v>
      </c>
      <c r="E177" s="104">
        <f t="shared" si="32"/>
        <v>185874.23</v>
      </c>
      <c r="F177" s="93">
        <f t="shared" si="1"/>
        <v>126.81145325538201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117311.57</v>
      </c>
      <c r="E178" s="247">
        <v>144347.35</v>
      </c>
      <c r="F178" s="93">
        <f t="shared" si="1"/>
        <v>123.04613261931452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15299.31</v>
      </c>
      <c r="E179" s="247">
        <v>30270.82</v>
      </c>
      <c r="F179" s="93">
        <f t="shared" si="1"/>
        <v>197.8574197136995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18.28</v>
      </c>
      <c r="E180" s="104">
        <f t="shared" si="33"/>
        <v>103.37</v>
      </c>
      <c r="F180" s="93">
        <f t="shared" si="1"/>
        <v>565.48140043763681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18.28</v>
      </c>
      <c r="E181" s="247">
        <v>103.37</v>
      </c>
      <c r="F181" s="93">
        <f t="shared" si="1"/>
        <v>565.48140043763681</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132.01</v>
      </c>
      <c r="E187" s="247">
        <v>132.01</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13814.1</v>
      </c>
      <c r="E188" s="247">
        <v>11020.68</v>
      </c>
      <c r="F188" s="93">
        <f t="shared" si="1"/>
        <v>79.778487197863058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742.31</v>
      </c>
      <c r="E189" s="247">
        <v>729.02</v>
      </c>
      <c r="F189" s="93">
        <f t="shared" si="1"/>
        <v>98.209642871576577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721812.95</v>
      </c>
      <c r="E237" s="104">
        <f t="shared" si="41"/>
        <v>743451.97</v>
      </c>
      <c r="F237" s="93">
        <f t="shared" si="1"/>
        <v>102.99787084728807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714480.46</v>
      </c>
      <c r="E238" s="104">
        <f t="shared" si="42"/>
        <v>734304.29999999993</v>
      </c>
      <c r="F238" s="93">
        <f t="shared" si="1"/>
        <v>102.77458112710318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714480.46</v>
      </c>
      <c r="E239" s="104">
        <f t="shared" si="43"/>
        <v>734304.29999999993</v>
      </c>
      <c r="F239" s="93">
        <f t="shared" si="1"/>
        <v>102.77458112710318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690737.6</v>
      </c>
      <c r="E240" s="247">
        <v>710561.44</v>
      </c>
      <c r="F240" s="93">
        <f t="shared" si="1"/>
        <v>102.86995235238388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23742.86</v>
      </c>
      <c r="E241" s="247">
        <v>23742.86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3478.49</v>
      </c>
      <c r="E245" s="104">
        <f t="shared" si="45"/>
        <v>5454.67</v>
      </c>
      <c r="F245" s="93">
        <f t="shared" si="1"/>
        <v>156.81143254688098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3478.49</v>
      </c>
      <c r="E246" s="104">
        <f t="shared" si="46"/>
        <v>5454.67</v>
      </c>
      <c r="F246" s="93">
        <f t="shared" si="1"/>
        <v>156.81143254688098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3478.49</v>
      </c>
      <c r="E247" s="247">
        <v>5454.67</v>
      </c>
      <c r="F247" s="93">
        <f t="shared" si="1"/>
        <v>156.81143254688098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3854</v>
      </c>
      <c r="E255" s="247">
        <v>3693</v>
      </c>
      <c r="F255" s="93">
        <f t="shared" si="1"/>
        <v>95.822522055007781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3854</v>
      </c>
      <c r="E264" s="247">
        <v>3693</v>
      </c>
      <c r="F264" s="93">
        <f t="shared" si="50"/>
        <v>95.822522055007781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12895.85</v>
      </c>
      <c r="E268" s="247">
        <v>10089.34</v>
      </c>
      <c r="F268" s="93">
        <f t="shared" si="50"/>
        <v>78.237107286452627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146575.26999999999</v>
      </c>
      <c r="E288" s="311">
        <v>185874.23</v>
      </c>
      <c r="F288" s="93">
        <f t="shared" si="50"/>
        <v>126.81145325538206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742.31</v>
      </c>
      <c r="E290" s="247">
        <v>729.02</v>
      </c>
      <c r="F290" s="93">
        <f t="shared" si="50"/>
        <v>98.209642871576577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175:E236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1871280.17</v>
      </c>
      <c r="E114" s="81">
        <f t="shared" si="22"/>
        <v>2270825.06</v>
      </c>
      <c r="F114" s="63">
        <f t="shared" si="1"/>
        <v>121.35142008157978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1871280.17</v>
      </c>
      <c r="E115" s="81">
        <f t="shared" si="23"/>
        <v>2270825.06</v>
      </c>
      <c r="F115" s="63">
        <f t="shared" si="1"/>
        <v>121.35142008157978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1871280.17</v>
      </c>
      <c r="E117" s="310">
        <v>2270825.06</v>
      </c>
      <c r="F117" s="63">
        <f t="shared" si="1"/>
        <v>121.35142008157978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1871280.17</v>
      </c>
      <c r="E141" s="106">
        <f t="shared" si="28"/>
        <v>2270825.06</v>
      </c>
      <c r="F141" s="82">
        <f t="shared" si="1"/>
        <v>121.35142008157978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6 D118:E141 D117">
    <cfRule type="cellIs" dxfId="7" priority="2" operator="lessThan">
      <formula>-0.001</formula>
    </cfRule>
  </conditionalFormatting>
  <conditionalFormatting sqref="E117">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53990.9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53990.9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53990.9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53990.9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147317.57999999999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2275722.8299999996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2231229.5699999998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1841519.19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354044.77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900.81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33356.61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951.15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457.04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44493.26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2236437.1599999997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2191930.61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1814483.41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339073.26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815.72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33356.61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951.15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3250.46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44506.55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186603.25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19171.28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8067.05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8067.05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11104.23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11104.23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11104.23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167431.97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167431.97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12270</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87" t="s">
        <v>3417</v>
      </c>
      <c r="C53" s="388"/>
      <c r="D53" s="4"/>
      <c r="E53" s="4"/>
      <c r="F53" s="4"/>
      <c r="G53" s="4"/>
      <c r="H53" s="4"/>
      <c r="I53" s="4"/>
      <c r="J53" s="4"/>
      <c r="K53" s="4"/>
      <c r="L53" s="4"/>
      <c r="M53" s="4"/>
      <c r="N53" s="4"/>
      <c r="O53" s="4"/>
      <c r="P53" s="4"/>
      <c r="Q53" s="4"/>
    </row>
    <row r="54" spans="1:17" ht="31.5" customHeight="1" x14ac:dyDescent="0.2">
      <c r="A54" s="306" t="s">
        <v>3418</v>
      </c>
      <c r="B54" s="387" t="s">
        <v>3419</v>
      </c>
      <c r="C54" s="388"/>
      <c r="D54" s="4"/>
      <c r="E54" s="4"/>
      <c r="F54" s="4"/>
      <c r="G54" s="4"/>
      <c r="H54" s="4"/>
      <c r="I54" s="4"/>
      <c r="J54" s="4"/>
      <c r="K54" s="4"/>
      <c r="L54" s="4"/>
      <c r="M54" s="4"/>
      <c r="N54" s="4"/>
      <c r="O54" s="4"/>
      <c r="P54" s="4"/>
      <c r="Q54" s="4"/>
    </row>
    <row r="55" spans="1:17" ht="54.6" customHeight="1" x14ac:dyDescent="0.2">
      <c r="A55" s="306" t="s">
        <v>3420</v>
      </c>
      <c r="B55" s="387" t="s">
        <v>3421</v>
      </c>
      <c r="C55" s="388"/>
      <c r="D55" s="4"/>
      <c r="E55" s="4"/>
      <c r="F55" s="4"/>
      <c r="G55" s="4"/>
      <c r="H55" s="4"/>
      <c r="I55" s="4"/>
      <c r="J55" s="4"/>
      <c r="K55" s="4"/>
      <c r="L55" s="4"/>
      <c r="M55" s="4"/>
      <c r="N55" s="4"/>
      <c r="O55" s="4"/>
      <c r="P55" s="4"/>
      <c r="Q55" s="4"/>
    </row>
    <row r="56" spans="1:17" ht="54.6" customHeight="1" x14ac:dyDescent="0.2">
      <c r="A56" s="306" t="s">
        <v>3422</v>
      </c>
      <c r="B56" s="387" t="s">
        <v>3423</v>
      </c>
      <c r="C56" s="388"/>
      <c r="D56" s="4"/>
      <c r="E56" s="4"/>
      <c r="F56" s="4"/>
      <c r="G56" s="4"/>
      <c r="H56" s="4"/>
      <c r="I56" s="4"/>
      <c r="J56" s="4"/>
      <c r="K56" s="4"/>
      <c r="L56" s="4"/>
      <c r="M56" s="4"/>
      <c r="N56" s="4"/>
      <c r="O56" s="4"/>
      <c r="P56" s="4"/>
      <c r="Q56" s="4"/>
    </row>
    <row r="57" spans="1:17" ht="54" customHeight="1" x14ac:dyDescent="0.2">
      <c r="A57" s="306" t="s">
        <v>3424</v>
      </c>
      <c r="B57" s="387" t="s">
        <v>3425</v>
      </c>
      <c r="C57" s="38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2025-01-22T12:39:49Z</cp:lastPrinted>
  <dcterms:created xsi:type="dcterms:W3CDTF">2022-04-01T05:14:30Z</dcterms:created>
  <dcterms:modified xsi:type="dcterms:W3CDTF">2025-01-23T12:58:07Z</dcterms:modified>
</cp:coreProperties>
</file>